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раскрытие инфор.прогноз" sheetId="1" r:id="rId1"/>
  </sheets>
  <externalReferences>
    <externalReference r:id="rId4"/>
  </externalReferences>
  <definedNames>
    <definedName name="_xlnm.Print_Area" localSheetId="0">'раскрытие инфор.прогноз'!$A$1:$F$45</definedName>
  </definedNames>
  <calcPr fullCalcOnLoad="1"/>
</workbook>
</file>

<file path=xl/sharedStrings.xml><?xml version="1.0" encoding="utf-8"?>
<sst xmlns="http://schemas.openxmlformats.org/spreadsheetml/2006/main" count="127" uniqueCount="83">
  <si>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</si>
  <si>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</si>
  <si>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10"/>
        <rFont val="Times New Roman CYR"/>
        <family val="0"/>
      </rPr>
      <t>2</t>
    </r>
    <r>
      <rPr>
        <sz val="10"/>
        <rFont val="Times New Roman CYR"/>
        <family val="0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</si>
  <si>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Базовый период — год, предшествующий расчетному периоду регулирования.</t>
    </r>
  </si>
  <si>
    <t>-</t>
  </si>
  <si>
    <t>тыс. руб.</t>
  </si>
  <si>
    <t>Анализ финансовой устойчивости по величине излишка (недостатка) собственных оборотных средств</t>
  </si>
  <si>
    <t>Уставный капитал (складочный капитал, уставный фонд, вклады товарищей)</t>
  </si>
  <si>
    <t>Справочно:</t>
  </si>
  <si>
    <t xml:space="preserve"> №72/7 от 28.12.2017г срок действия-2018год</t>
  </si>
  <si>
    <t>Реквизиты отраслевого тарифного соглашения (дата утверждения, срок действия)</t>
  </si>
  <si>
    <t>5.3.</t>
  </si>
  <si>
    <t>тыс. руб. на чел.</t>
  </si>
  <si>
    <t>Среднемесячная заработная плата на одного работника</t>
  </si>
  <si>
    <t>5.2.</t>
  </si>
  <si>
    <t>чел.</t>
  </si>
  <si>
    <t>Среднесписочная численность персонала</t>
  </si>
  <si>
    <t>5.1.</t>
  </si>
  <si>
    <t>Показатели численности персонала и фонда оплаты труда по регулируемым видам деятельности</t>
  </si>
  <si>
    <t>5.</t>
  </si>
  <si>
    <t>тыс. руб. (у. е.)</t>
  </si>
  <si>
    <r>
      <t>Операционные расходы на условную единицу</t>
    </r>
    <r>
      <rPr>
        <vertAlign val="superscript"/>
        <sz val="10"/>
        <rFont val="Times New Roman"/>
        <family val="1"/>
      </rPr>
      <t>3</t>
    </r>
  </si>
  <si>
    <t>у. е.</t>
  </si>
  <si>
    <r>
      <t>Объем условных единиц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</t>
    </r>
  </si>
  <si>
    <t>Реквизиты инвестиционной программы (кем утверждена, дата утверждения, номер приказа)</t>
  </si>
  <si>
    <t>4.4.1.</t>
  </si>
  <si>
    <t>Инвестиции, осуществляемые за счет тарифных источников</t>
  </si>
  <si>
    <t>4.4.</t>
  </si>
  <si>
    <t>Выпадающие, излишние доходы(расходы) прошлых лет</t>
  </si>
  <si>
    <t>4.3.</t>
  </si>
  <si>
    <r>
      <t>Расходы, за исключением указанных в подпункте 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 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</si>
  <si>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4.2.</t>
  </si>
  <si>
    <t>материальные затраты</t>
  </si>
  <si>
    <t>ремонт основных фондов</t>
  </si>
  <si>
    <t>оплата труда</t>
  </si>
  <si>
    <t>в том числе:</t>
  </si>
  <si>
    <r>
      <t>Расходы, связанные с производством и реализацией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подконтрольные 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</si>
  <si>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4.1.</t>
  </si>
  <si>
    <t>Необходимая валовая выручка по регулируемым видам деятельности организации — всего</t>
  </si>
  <si>
    <t>4.</t>
  </si>
  <si>
    <t>МВт·ч</t>
  </si>
  <si>
    <r>
      <t>Суммарный объем производства и потребления электрической энергии участниками оптового рынка электрической энергии</t>
    </r>
    <r>
      <rPr>
        <vertAlign val="superscript"/>
        <sz val="10"/>
        <rFont val="Times New Roman"/>
        <family val="1"/>
      </rPr>
      <t>4</t>
    </r>
  </si>
  <si>
    <t>3.8.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</si>
  <si>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0"/>
        <rFont val="Times New Roman"/>
        <family val="1"/>
      </rPr>
      <t>3</t>
    </r>
  </si>
  <si>
    <t>3.7.</t>
  </si>
  <si>
    <t>процент</t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</si>
  <si>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0"/>
        <rFont val="Times New Roman"/>
        <family val="1"/>
      </rPr>
      <t>3</t>
    </r>
  </si>
  <si>
    <t>3.6.</t>
  </si>
  <si>
    <t>тыс. кВт·ч</t>
  </si>
  <si>
    <r>
      <t>Объем полезного отпуска электроэнергии населению и приравненным к нему категориям потребителей</t>
    </r>
    <r>
      <rPr>
        <vertAlign val="superscript"/>
        <sz val="10"/>
        <rFont val="Times New Roman"/>
        <family val="1"/>
      </rPr>
      <t>3</t>
    </r>
  </si>
  <si>
    <t>3.5.</t>
  </si>
  <si>
    <r>
      <t>Объем полезного отпуска электроэнергии — всего</t>
    </r>
    <r>
      <rPr>
        <vertAlign val="superscript"/>
        <sz val="10"/>
        <rFont val="Times New Roman"/>
        <family val="1"/>
      </rPr>
      <t>3</t>
    </r>
  </si>
  <si>
    <t>3.4.</t>
  </si>
  <si>
    <t>МВт</t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</si>
  <si>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</si>
  <si>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t>3.3.</t>
  </si>
  <si>
    <r>
      <t>Расчетный объем услуг в части обеспечения надежности</t>
    </r>
    <r>
      <rPr>
        <vertAlign val="superscript"/>
        <sz val="10"/>
        <rFont val="Times New Roman"/>
        <family val="1"/>
      </rPr>
      <t>2</t>
    </r>
  </si>
  <si>
    <t>3.2.</t>
  </si>
  <si>
    <r>
      <t>Расчетный объем услуг в части управления технологическими режимами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-</t>
    </r>
  </si>
  <si>
    <t>3.1.</t>
  </si>
  <si>
    <t>Показатели регулируемых видов деятельности организации</t>
  </si>
  <si>
    <t>3.</t>
  </si>
  <si>
    <t>Рентабельность продаж (величина прибыли от продаж в каждом рубле выручки). Нормальное значение для данной отрасли от 9 процентов и более</t>
  </si>
  <si>
    <t>2.1.</t>
  </si>
  <si>
    <t>Показатели рентабельности организации</t>
  </si>
  <si>
    <t>2.</t>
  </si>
  <si>
    <t>Чистая прибыль (убыток)</t>
  </si>
  <si>
    <t>1.4.</t>
  </si>
  <si>
    <t>EBITDA (прибыль до процентов, налогов и амортизации)</t>
  </si>
  <si>
    <t>1.3.</t>
  </si>
  <si>
    <t>Прибыль (убыток) от продаж</t>
  </si>
  <si>
    <t>1.2.</t>
  </si>
  <si>
    <t>Выручка</t>
  </si>
  <si>
    <t>1.1.</t>
  </si>
  <si>
    <t>Показатели эффективности деятельности организации</t>
  </si>
  <si>
    <t>1.</t>
  </si>
  <si>
    <t>Предложения на расчетный период  регулирования 2019г.</t>
  </si>
  <si>
    <r>
      <t>Показатели, утвержденные на базовый период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2018г.</t>
    </r>
  </si>
  <si>
    <t>Фактические показатели за год, предшествующий базовому периоду 2017год</t>
  </si>
  <si>
    <t>Единица измерения</t>
  </si>
  <si>
    <t>Наименование показателей</t>
  </si>
  <si>
    <t>№ п/п</t>
  </si>
  <si>
    <t>Раздел 2. Основные показатели деятельности организаций, относящихся к субъектам естественных монополий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</si>
</sst>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4">
    <font>
      <sz val="10"/>
      <name val="Times New Roman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name val="Times New Roman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6" applyBorder="0">
      <alignment horizontal="center" vertical="center" wrapText="1"/>
      <protection/>
    </xf>
    <xf numFmtId="4" fontId="9" fillId="28" borderId="7" applyBorder="0">
      <alignment horizontal="right"/>
      <protection/>
    </xf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0" fillId="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2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" fontId="9" fillId="33" borderId="0" applyFont="0" applyBorder="0">
      <alignment horizontal="right"/>
      <protection/>
    </xf>
    <xf numFmtId="0" fontId="43" fillId="3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164" fontId="6" fillId="0" borderId="12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4" fontId="6" fillId="0" borderId="12" xfId="0" applyNumberFormat="1" applyFont="1" applyBorder="1" applyAlignment="1">
      <alignment horizontal="center" vertical="top" wrapText="1"/>
    </xf>
    <xf numFmtId="4" fontId="6" fillId="0" borderId="12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 indent="5"/>
    </xf>
    <xf numFmtId="0" fontId="0" fillId="0" borderId="0" xfId="0" applyAlignment="1">
      <alignment vertical="center"/>
    </xf>
    <xf numFmtId="10" fontId="6" fillId="0" borderId="12" xfId="0" applyNumberFormat="1" applyFont="1" applyBorder="1" applyAlignment="1">
      <alignment horizontal="center" vertical="top" wrapText="1"/>
    </xf>
    <xf numFmtId="10" fontId="6" fillId="0" borderId="12" xfId="0" applyNumberFormat="1" applyFont="1" applyFill="1" applyBorder="1" applyAlignment="1">
      <alignment horizontal="center" vertical="top" wrapText="1"/>
    </xf>
    <xf numFmtId="9" fontId="0" fillId="0" borderId="0" xfId="58" applyFont="1" applyAlignment="1">
      <alignment vertical="center"/>
    </xf>
    <xf numFmtId="0" fontId="6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Значение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ормула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4;&#1083;&#1103;%20&#1089;&#1077;&#1090;&#1080;\&#1041;&#1069;&#1057;&#1050;\2019%20&#1058;&#1072;&#1088;&#1080;&#1092;\&#1058;&#1072;&#1073;%20&#1088;&#1072;&#1089;&#1095;.%20&#1090;&#1072;&#1088;&#1080;&#1092;&#1086;&#1074;%20&#1085;&#1072;%202019%20&#1041;&#1069;&#1057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ЭН"/>
      <sheetName val="Сарэнерго 1 кв.18"/>
      <sheetName val="Сарэнерго 17г."/>
      <sheetName val="Амортизация БЭСК 2018г"/>
      <sheetName val="Амортизация БЭСК 2019г."/>
      <sheetName val="Амортизация БЭС"/>
      <sheetName val="Земля 2"/>
      <sheetName val="земля"/>
      <sheetName val="аренда свод"/>
      <sheetName val="Аренда тран"/>
      <sheetName val="Аренда дв "/>
      <sheetName val="Аренда недв"/>
      <sheetName val="гсм"/>
      <sheetName val="расчет тран.масло"/>
      <sheetName val="Масло ТР"/>
      <sheetName val="норма мыло"/>
      <sheetName val="Мыло"/>
      <sheetName val="Спецодежда"/>
      <sheetName val="лаборатория"/>
      <sheetName val="Спирт"/>
      <sheetName val="канцтовары"/>
      <sheetName val="1"/>
      <sheetName val="2"/>
      <sheetName val="3"/>
      <sheetName val="4"/>
      <sheetName val="5"/>
      <sheetName val="6"/>
      <sheetName val="11"/>
      <sheetName val="12"/>
      <sheetName val="13"/>
      <sheetName val="14"/>
      <sheetName val="15.1 доп"/>
      <sheetName val="15доп"/>
      <sheetName val="15"/>
      <sheetName val="16"/>
      <sheetName val="17"/>
      <sheetName val="17.1"/>
      <sheetName val="18"/>
      <sheetName val="18.1"/>
      <sheetName val="18.2"/>
      <sheetName val="20"/>
      <sheetName val="20.1-2"/>
      <sheetName val="20.1.3-4"/>
      <sheetName val="21"/>
      <sheetName val="21.1"/>
      <sheetName val="21.3"/>
      <sheetName val="22"/>
      <sheetName val="23"/>
      <sheetName val="24"/>
      <sheetName val="25"/>
      <sheetName val="26"/>
      <sheetName val="27"/>
      <sheetName val="29"/>
      <sheetName val="2.1"/>
      <sheetName val="2.2"/>
      <sheetName val="Усл.ед"/>
      <sheetName val="Подконтрольны и неподконтрольн "/>
      <sheetName val="Подконтрольны и неподконтрольны"/>
      <sheetName val="Анализ"/>
      <sheetName val="Пример"/>
    </sheetNames>
    <sheetDataSet>
      <sheetData sheetId="31">
        <row r="54">
          <cell r="B54">
            <v>33</v>
          </cell>
        </row>
        <row r="63">
          <cell r="B63">
            <v>12</v>
          </cell>
        </row>
      </sheetData>
      <sheetData sheetId="34">
        <row r="7">
          <cell r="E7">
            <v>66</v>
          </cell>
        </row>
        <row r="47">
          <cell r="E47">
            <v>22420.079166666666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BL55"/>
  <sheetViews>
    <sheetView tabSelected="1" zoomScalePageLayoutView="0" workbookViewId="0" topLeftCell="A1">
      <selection activeCell="F3" sqref="F3:F4"/>
    </sheetView>
  </sheetViews>
  <sheetFormatPr defaultColWidth="9.00390625" defaultRowHeight="12.75"/>
  <cols>
    <col min="1" max="1" width="6.875" style="0" customWidth="1"/>
    <col min="2" max="2" width="44.125" style="0" customWidth="1"/>
    <col min="3" max="3" width="9.375" style="0" customWidth="1"/>
    <col min="4" max="4" width="15.875" style="0" customWidth="1"/>
    <col min="5" max="5" width="15.625" style="0" customWidth="1"/>
    <col min="6" max="6" width="22.00390625" style="0" customWidth="1"/>
  </cols>
  <sheetData>
    <row r="1" spans="1:6" ht="51.75" customHeight="1">
      <c r="A1" s="33" t="s">
        <v>82</v>
      </c>
      <c r="B1" s="33"/>
      <c r="C1" s="33"/>
      <c r="D1" s="33"/>
      <c r="E1" s="33"/>
      <c r="F1" s="33"/>
    </row>
    <row r="2" ht="19.5" thickBot="1">
      <c r="A2" s="4"/>
    </row>
    <row r="3" spans="1:6" ht="30" customHeight="1">
      <c r="A3" s="36" t="s">
        <v>81</v>
      </c>
      <c r="B3" s="36" t="s">
        <v>80</v>
      </c>
      <c r="C3" s="36" t="s">
        <v>79</v>
      </c>
      <c r="D3" s="38" t="s">
        <v>78</v>
      </c>
      <c r="E3" s="36" t="s">
        <v>77</v>
      </c>
      <c r="F3" s="36" t="s">
        <v>76</v>
      </c>
    </row>
    <row r="4" spans="1:6" ht="58.5" customHeight="1" thickBot="1">
      <c r="A4" s="37"/>
      <c r="B4" s="37"/>
      <c r="C4" s="37"/>
      <c r="D4" s="39"/>
      <c r="E4" s="37"/>
      <c r="F4" s="37"/>
    </row>
    <row r="5" spans="1:6" ht="30" customHeight="1" thickBot="1">
      <c r="A5" s="8" t="s">
        <v>75</v>
      </c>
      <c r="B5" s="32" t="s">
        <v>74</v>
      </c>
      <c r="C5" s="6"/>
      <c r="D5" s="6"/>
      <c r="E5" s="31"/>
      <c r="F5" s="31"/>
    </row>
    <row r="6" spans="1:6" ht="18.75" customHeight="1" thickBot="1">
      <c r="A6" s="8" t="s">
        <v>73</v>
      </c>
      <c r="B6" s="7" t="s">
        <v>72</v>
      </c>
      <c r="C6" s="6" t="s">
        <v>5</v>
      </c>
      <c r="D6" s="24">
        <v>28451.85</v>
      </c>
      <c r="E6" s="25">
        <v>27638.75</v>
      </c>
      <c r="F6" s="24">
        <v>36525.28</v>
      </c>
    </row>
    <row r="7" spans="1:6" ht="18.75" customHeight="1" thickBot="1">
      <c r="A7" s="8" t="s">
        <v>71</v>
      </c>
      <c r="B7" s="7" t="s">
        <v>70</v>
      </c>
      <c r="C7" s="6" t="s">
        <v>5</v>
      </c>
      <c r="D7" s="18">
        <v>3015</v>
      </c>
      <c r="E7" s="5">
        <v>0</v>
      </c>
      <c r="F7" s="24">
        <v>3015</v>
      </c>
    </row>
    <row r="8" spans="1:6" ht="29.25" customHeight="1" thickBot="1">
      <c r="A8" s="8" t="s">
        <v>69</v>
      </c>
      <c r="B8" s="7" t="s">
        <v>68</v>
      </c>
      <c r="C8" s="6" t="s">
        <v>5</v>
      </c>
      <c r="D8" s="24">
        <v>3371.5</v>
      </c>
      <c r="E8" s="5">
        <v>176.1</v>
      </c>
      <c r="F8" s="24">
        <v>3371.8</v>
      </c>
    </row>
    <row r="9" spans="1:6" ht="20.25" customHeight="1" thickBot="1">
      <c r="A9" s="8" t="s">
        <v>67</v>
      </c>
      <c r="B9" s="7" t="s">
        <v>66</v>
      </c>
      <c r="C9" s="6" t="s">
        <v>5</v>
      </c>
      <c r="D9" s="18">
        <v>1549.5380000000002</v>
      </c>
      <c r="E9" s="5">
        <v>0</v>
      </c>
      <c r="F9" s="24">
        <v>1680.717</v>
      </c>
    </row>
    <row r="10" spans="1:6" ht="18.75" customHeight="1" thickBot="1">
      <c r="A10" s="8" t="s">
        <v>65</v>
      </c>
      <c r="B10" s="7" t="s">
        <v>64</v>
      </c>
      <c r="C10" s="6"/>
      <c r="D10" s="9" t="s">
        <v>4</v>
      </c>
      <c r="E10" s="5" t="s">
        <v>4</v>
      </c>
      <c r="F10" s="9" t="s">
        <v>4</v>
      </c>
    </row>
    <row r="11" spans="1:7" ht="51.75" customHeight="1" thickBot="1">
      <c r="A11" s="8" t="s">
        <v>63</v>
      </c>
      <c r="B11" s="7" t="s">
        <v>62</v>
      </c>
      <c r="C11" s="6" t="s">
        <v>45</v>
      </c>
      <c r="D11" s="28">
        <f>D7/D6</f>
        <v>0.10596850468422968</v>
      </c>
      <c r="E11" s="29">
        <f>E7/E6</f>
        <v>0</v>
      </c>
      <c r="F11" s="28">
        <f>F7/F6</f>
        <v>0.08254556843917418</v>
      </c>
      <c r="G11" s="30"/>
    </row>
    <row r="12" spans="1:6" ht="28.5" customHeight="1" thickBot="1">
      <c r="A12" s="8" t="s">
        <v>61</v>
      </c>
      <c r="B12" s="7" t="s">
        <v>60</v>
      </c>
      <c r="C12" s="6"/>
      <c r="D12" s="9" t="s">
        <v>4</v>
      </c>
      <c r="E12" s="5" t="s">
        <v>4</v>
      </c>
      <c r="F12" s="9" t="s">
        <v>4</v>
      </c>
    </row>
    <row r="13" spans="1:6" ht="35.25" customHeight="1" thickBot="1">
      <c r="A13" s="8" t="s">
        <v>59</v>
      </c>
      <c r="B13" s="7" t="s">
        <v>58</v>
      </c>
      <c r="C13" s="6" t="s">
        <v>53</v>
      </c>
      <c r="D13" s="9" t="s">
        <v>4</v>
      </c>
      <c r="E13" s="5" t="s">
        <v>4</v>
      </c>
      <c r="F13" s="9" t="s">
        <v>4</v>
      </c>
    </row>
    <row r="14" spans="1:6" ht="30.75" customHeight="1" thickBot="1">
      <c r="A14" s="8" t="s">
        <v>57</v>
      </c>
      <c r="B14" s="7" t="s">
        <v>56</v>
      </c>
      <c r="C14" s="6" t="s">
        <v>40</v>
      </c>
      <c r="D14" s="9" t="s">
        <v>4</v>
      </c>
      <c r="E14" s="5" t="s">
        <v>4</v>
      </c>
      <c r="F14" s="9" t="s">
        <v>4</v>
      </c>
    </row>
    <row r="15" spans="1:6" ht="21" customHeight="1" thickBot="1">
      <c r="A15" s="8" t="s">
        <v>55</v>
      </c>
      <c r="B15" s="7" t="s">
        <v>54</v>
      </c>
      <c r="C15" s="6" t="s">
        <v>53</v>
      </c>
      <c r="D15" s="9">
        <v>58.879</v>
      </c>
      <c r="E15" s="5">
        <v>58.879</v>
      </c>
      <c r="F15" s="9">
        <v>58.879</v>
      </c>
    </row>
    <row r="16" spans="1:6" ht="30.75" customHeight="1" thickBot="1">
      <c r="A16" s="8" t="s">
        <v>52</v>
      </c>
      <c r="B16" s="7" t="s">
        <v>51</v>
      </c>
      <c r="C16" s="6" t="s">
        <v>48</v>
      </c>
      <c r="D16" s="24">
        <v>21700.815999999995</v>
      </c>
      <c r="E16" s="25">
        <v>26527</v>
      </c>
      <c r="F16" s="24">
        <v>26527</v>
      </c>
    </row>
    <row r="17" spans="1:6" ht="42.75" customHeight="1" thickBot="1">
      <c r="A17" s="8" t="s">
        <v>50</v>
      </c>
      <c r="B17" s="7" t="s">
        <v>49</v>
      </c>
      <c r="C17" s="6" t="s">
        <v>48</v>
      </c>
      <c r="D17" s="9" t="s">
        <v>4</v>
      </c>
      <c r="E17" s="5" t="s">
        <v>4</v>
      </c>
      <c r="F17" s="9"/>
    </row>
    <row r="18" spans="1:6" ht="50.25" customHeight="1" thickBot="1">
      <c r="A18" s="8" t="s">
        <v>47</v>
      </c>
      <c r="B18" s="7" t="s">
        <v>46</v>
      </c>
      <c r="C18" s="6" t="s">
        <v>45</v>
      </c>
      <c r="D18" s="28">
        <v>0.0538</v>
      </c>
      <c r="E18" s="29">
        <v>0.03</v>
      </c>
      <c r="F18" s="28">
        <v>0.05</v>
      </c>
    </row>
    <row r="19" spans="1:6" ht="47.25" customHeight="1" thickBot="1">
      <c r="A19" s="8" t="s">
        <v>44</v>
      </c>
      <c r="B19" s="7" t="s">
        <v>43</v>
      </c>
      <c r="C19" s="17"/>
      <c r="D19" s="9" t="s">
        <v>4</v>
      </c>
      <c r="E19" s="5" t="s">
        <v>4</v>
      </c>
      <c r="F19" s="9" t="s">
        <v>4</v>
      </c>
    </row>
    <row r="20" spans="1:6" ht="52.5" customHeight="1" thickBot="1">
      <c r="A20" s="8" t="s">
        <v>42</v>
      </c>
      <c r="B20" s="7" t="s">
        <v>41</v>
      </c>
      <c r="C20" s="6" t="s">
        <v>40</v>
      </c>
      <c r="D20" s="9" t="s">
        <v>4</v>
      </c>
      <c r="E20" s="5" t="s">
        <v>4</v>
      </c>
      <c r="F20" s="9" t="s">
        <v>4</v>
      </c>
    </row>
    <row r="21" spans="1:7" ht="40.5" customHeight="1" thickBot="1">
      <c r="A21" s="8" t="s">
        <v>39</v>
      </c>
      <c r="B21" s="7" t="s">
        <v>38</v>
      </c>
      <c r="C21" s="6" t="s">
        <v>5</v>
      </c>
      <c r="D21" s="24">
        <v>28451.85</v>
      </c>
      <c r="E21" s="25">
        <v>27638.75</v>
      </c>
      <c r="F21" s="24">
        <v>36525.28</v>
      </c>
      <c r="G21" s="27"/>
    </row>
    <row r="22" spans="1:6" ht="42.75" customHeight="1" thickBot="1">
      <c r="A22" s="8" t="s">
        <v>37</v>
      </c>
      <c r="B22" s="7" t="s">
        <v>36</v>
      </c>
      <c r="C22" s="6" t="s">
        <v>5</v>
      </c>
      <c r="D22" s="24">
        <v>18354.02</v>
      </c>
      <c r="E22" s="25">
        <v>20550.13</v>
      </c>
      <c r="F22" s="24">
        <v>24040.32</v>
      </c>
    </row>
    <row r="23" spans="1:6" ht="26.25" customHeight="1" thickBot="1">
      <c r="A23" s="8"/>
      <c r="B23" s="7" t="s">
        <v>35</v>
      </c>
      <c r="C23" s="6"/>
      <c r="D23" s="9"/>
      <c r="E23" s="21"/>
      <c r="F23" s="9"/>
    </row>
    <row r="24" spans="1:6" ht="24" customHeight="1" thickBot="1">
      <c r="A24" s="8"/>
      <c r="B24" s="26" t="s">
        <v>34</v>
      </c>
      <c r="C24" s="6"/>
      <c r="D24" s="24">
        <v>12745.400000000001</v>
      </c>
      <c r="E24" s="25">
        <v>14841.8</v>
      </c>
      <c r="F24" s="24">
        <v>17756.7</v>
      </c>
    </row>
    <row r="25" spans="1:6" ht="26.25" customHeight="1" thickBot="1">
      <c r="A25" s="8"/>
      <c r="B25" s="26" t="s">
        <v>33</v>
      </c>
      <c r="C25" s="6"/>
      <c r="D25" s="9" t="s">
        <v>4</v>
      </c>
      <c r="E25" s="5" t="s">
        <v>4</v>
      </c>
      <c r="F25" s="9" t="s">
        <v>4</v>
      </c>
    </row>
    <row r="26" spans="1:6" ht="27" customHeight="1" thickBot="1">
      <c r="A26" s="8"/>
      <c r="B26" s="26" t="s">
        <v>32</v>
      </c>
      <c r="C26" s="6"/>
      <c r="D26" s="24">
        <v>1839.2000000000003</v>
      </c>
      <c r="E26" s="5">
        <v>3864.8</v>
      </c>
      <c r="F26" s="24">
        <v>2272.68</v>
      </c>
    </row>
    <row r="27" spans="1:6" ht="45.75" customHeight="1" thickBot="1">
      <c r="A27" s="8" t="s">
        <v>31</v>
      </c>
      <c r="B27" s="7" t="s">
        <v>30</v>
      </c>
      <c r="C27" s="6" t="s">
        <v>5</v>
      </c>
      <c r="D27" s="24">
        <v>8749.28</v>
      </c>
      <c r="E27" s="25">
        <v>7088.6</v>
      </c>
      <c r="F27" s="24">
        <v>11136.41</v>
      </c>
    </row>
    <row r="28" spans="1:6" ht="32.25" customHeight="1" thickBot="1">
      <c r="A28" s="8" t="s">
        <v>29</v>
      </c>
      <c r="B28" s="7" t="s">
        <v>28</v>
      </c>
      <c r="C28" s="6" t="s">
        <v>5</v>
      </c>
      <c r="D28" s="24">
        <v>1348.55</v>
      </c>
      <c r="E28" s="25" t="s">
        <v>4</v>
      </c>
      <c r="F28" s="24">
        <v>1348.55</v>
      </c>
    </row>
    <row r="29" spans="1:6" ht="30.75" customHeight="1" thickBot="1">
      <c r="A29" s="8" t="s">
        <v>27</v>
      </c>
      <c r="B29" s="7" t="s">
        <v>26</v>
      </c>
      <c r="C29" s="6" t="s">
        <v>5</v>
      </c>
      <c r="D29" s="9" t="s">
        <v>4</v>
      </c>
      <c r="E29" s="5" t="s">
        <v>4</v>
      </c>
      <c r="F29" s="9" t="s">
        <v>4</v>
      </c>
    </row>
    <row r="30" spans="1:6" ht="43.5" customHeight="1" thickBot="1">
      <c r="A30" s="8" t="s">
        <v>25</v>
      </c>
      <c r="B30" s="7" t="s">
        <v>24</v>
      </c>
      <c r="C30" s="6"/>
      <c r="D30" s="9"/>
      <c r="E30" s="21"/>
      <c r="F30" s="9"/>
    </row>
    <row r="31" spans="1:6" ht="16.5" customHeight="1" thickBot="1">
      <c r="A31" s="8"/>
      <c r="B31" s="23" t="s">
        <v>8</v>
      </c>
      <c r="C31" s="6"/>
      <c r="D31" s="9"/>
      <c r="E31" s="21"/>
      <c r="F31" s="9"/>
    </row>
    <row r="32" spans="1:6" ht="15.75" customHeight="1" thickBot="1">
      <c r="A32" s="8"/>
      <c r="B32" s="15" t="s">
        <v>23</v>
      </c>
      <c r="C32" s="6" t="s">
        <v>22</v>
      </c>
      <c r="D32" s="18">
        <v>1658.23</v>
      </c>
      <c r="E32" s="25">
        <v>1604.88</v>
      </c>
      <c r="F32" s="22">
        <v>1637</v>
      </c>
    </row>
    <row r="33" spans="1:6" ht="29.25" customHeight="1" thickBot="1">
      <c r="A33" s="8"/>
      <c r="B33" s="7" t="s">
        <v>21</v>
      </c>
      <c r="C33" s="6" t="s">
        <v>20</v>
      </c>
      <c r="D33" s="18">
        <f>D22/D32</f>
        <v>11.0684404455353</v>
      </c>
      <c r="E33" s="19">
        <f>E22/E32</f>
        <v>12.804776681122576</v>
      </c>
      <c r="F33" s="18">
        <f>F22/F32</f>
        <v>14.685595601710446</v>
      </c>
    </row>
    <row r="34" spans="1:6" ht="47.25" customHeight="1" thickBot="1">
      <c r="A34" s="8" t="s">
        <v>19</v>
      </c>
      <c r="B34" s="7" t="s">
        <v>18</v>
      </c>
      <c r="C34" s="6"/>
      <c r="D34" s="9"/>
      <c r="E34" s="21"/>
      <c r="F34" s="9"/>
    </row>
    <row r="35" spans="1:6" ht="23.25" customHeight="1" thickBot="1">
      <c r="A35" s="8" t="s">
        <v>17</v>
      </c>
      <c r="B35" s="7" t="s">
        <v>16</v>
      </c>
      <c r="C35" s="6" t="s">
        <v>15</v>
      </c>
      <c r="D35" s="20">
        <f>'[1]15.1 доп'!B54+'[1]15.1 доп'!B63</f>
        <v>45</v>
      </c>
      <c r="E35" s="5">
        <v>66</v>
      </c>
      <c r="F35" s="9">
        <f>'[1]16'!E7</f>
        <v>66</v>
      </c>
    </row>
    <row r="36" spans="1:6" ht="28.5" customHeight="1" thickBot="1">
      <c r="A36" s="8" t="s">
        <v>14</v>
      </c>
      <c r="B36" s="7" t="s">
        <v>13</v>
      </c>
      <c r="C36" s="6" t="s">
        <v>12</v>
      </c>
      <c r="D36" s="18">
        <f>D24/D35/12</f>
        <v>23.602592592592597</v>
      </c>
      <c r="E36" s="19">
        <f>E24/E35/12</f>
        <v>18.739646464646466</v>
      </c>
      <c r="F36" s="18">
        <f>'[1]16'!E47/1000</f>
        <v>22.420079166666667</v>
      </c>
    </row>
    <row r="37" spans="1:6" ht="54.75" customHeight="1" thickBot="1">
      <c r="A37" s="8" t="s">
        <v>11</v>
      </c>
      <c r="B37" s="7" t="s">
        <v>10</v>
      </c>
      <c r="C37" s="17"/>
      <c r="D37" s="9"/>
      <c r="E37" s="16" t="s">
        <v>9</v>
      </c>
      <c r="F37" s="9"/>
    </row>
    <row r="38" spans="1:6" ht="17.25" customHeight="1" thickBot="1">
      <c r="A38" s="15"/>
      <c r="B38" s="14" t="s">
        <v>8</v>
      </c>
      <c r="C38" s="13"/>
      <c r="D38" s="12"/>
      <c r="E38" s="11"/>
      <c r="F38" s="10"/>
    </row>
    <row r="39" spans="1:6" ht="29.25" customHeight="1" thickBot="1">
      <c r="A39" s="8"/>
      <c r="B39" s="7" t="s">
        <v>7</v>
      </c>
      <c r="C39" s="6" t="s">
        <v>5</v>
      </c>
      <c r="D39" s="9">
        <v>10</v>
      </c>
      <c r="E39" s="5">
        <v>10</v>
      </c>
      <c r="F39" s="9">
        <v>10</v>
      </c>
    </row>
    <row r="40" spans="1:6" ht="40.5" customHeight="1" thickBot="1">
      <c r="A40" s="8"/>
      <c r="B40" s="7" t="s">
        <v>6</v>
      </c>
      <c r="C40" s="6" t="s">
        <v>5</v>
      </c>
      <c r="D40" s="5" t="s">
        <v>4</v>
      </c>
      <c r="E40" s="5" t="s">
        <v>4</v>
      </c>
      <c r="F40" s="5" t="s">
        <v>4</v>
      </c>
    </row>
    <row r="41" ht="18.75">
      <c r="A41" s="4"/>
    </row>
    <row r="42" spans="1:6" ht="15.75">
      <c r="A42" s="2" t="s">
        <v>3</v>
      </c>
      <c r="B42" s="3"/>
      <c r="C42" s="3"/>
      <c r="D42" s="3"/>
      <c r="E42" s="3"/>
      <c r="F42" s="3"/>
    </row>
    <row r="43" spans="1:64" ht="15.75">
      <c r="A43" s="2" t="s">
        <v>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6" ht="29.25" customHeight="1">
      <c r="A44" s="34" t="s">
        <v>1</v>
      </c>
      <c r="B44" s="35"/>
      <c r="C44" s="35"/>
      <c r="D44" s="35"/>
      <c r="E44" s="35"/>
      <c r="F44" s="35"/>
    </row>
    <row r="45" spans="1:64" ht="15.75">
      <c r="A45" s="2" t="s">
        <v>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7" spans="1:64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ht="12.75" customHeight="1"/>
    <row r="49" spans="1:64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1" spans="1:64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ht="12.75" customHeight="1"/>
    <row r="53" spans="1:64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1:6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1:6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</sheetData>
  <sheetProtection/>
  <mergeCells count="8">
    <mergeCell ref="A1:F1"/>
    <mergeCell ref="A44:F44"/>
    <mergeCell ref="B3:B4"/>
    <mergeCell ref="D3:D4"/>
    <mergeCell ref="E3:E4"/>
    <mergeCell ref="F3:F4"/>
    <mergeCell ref="A3:A4"/>
    <mergeCell ref="C3:C4"/>
  </mergeCells>
  <printOptions/>
  <pageMargins left="0.7" right="0.19" top="0.28" bottom="0.24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2018-04-20T09:49:58Z</dcterms:created>
  <dcterms:modified xsi:type="dcterms:W3CDTF">2018-04-25T10:29:38Z</dcterms:modified>
  <cp:category/>
  <cp:version/>
  <cp:contentType/>
  <cp:contentStatus/>
</cp:coreProperties>
</file>