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нформ." sheetId="1" r:id="rId1"/>
    <sheet name="показатели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33" i="2" l="1"/>
  <c r="F33" i="2"/>
  <c r="D33" i="2"/>
  <c r="F21" i="2"/>
  <c r="E21" i="2"/>
  <c r="E28" i="2"/>
  <c r="E11" i="2" l="1"/>
  <c r="F11" i="2"/>
  <c r="D11" i="2"/>
  <c r="E36" i="2" l="1"/>
  <c r="F36" i="2"/>
  <c r="D36" i="2"/>
</calcChain>
</file>

<file path=xl/comments1.xml><?xml version="1.0" encoding="utf-8"?>
<comments xmlns="http://schemas.openxmlformats.org/spreadsheetml/2006/main">
  <authors>
    <author>Автор</author>
  </authors>
  <commentList>
    <comment ref="D8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<sst xmlns="http://schemas.openxmlformats.org/spreadsheetml/2006/main" count="152" uniqueCount="106">
  <si>
    <t>ПРЕДЛОЖЕНИЕ</t>
  </si>
  <si>
    <t>о размере цен (тарифов) на</t>
  </si>
  <si>
    <t>Общество с ограниченной ответственность</t>
  </si>
  <si>
    <t>«БАЛАКОВСКАЯ ЭЛЕКТРОСЕТЕВАЯ КОМПАНИЯ»</t>
  </si>
  <si>
    <t>(полное и сокращенное наименование юридического лица)</t>
  </si>
  <si>
    <t>ООО «БАЛАКОВСКАЯ ЭЛЕКТРОСЕТЕВАЯ КОМПАНИЯ»</t>
  </si>
  <si>
    <t>Раздел 1. Информация об организации</t>
  </si>
  <si>
    <t>Полное наименование</t>
  </si>
  <si>
    <t>Общество с ограниченной ответственность «БАЛАКОВСКАЯ ЭЛЕКТРОСЕТЕВАЯ КОМПАНИЯ»</t>
  </si>
  <si>
    <t>Сокращенное наименование</t>
  </si>
  <si>
    <t>Место нахождения</t>
  </si>
  <si>
    <t>413840, Саратовская обл., г. Балаково, ул. Саратовское шоссе, д.2</t>
  </si>
  <si>
    <t>Фактический адрес</t>
  </si>
  <si>
    <t>ИНН</t>
  </si>
  <si>
    <t>КПП</t>
  </si>
  <si>
    <t>Ф.И.О. руководителя</t>
  </si>
  <si>
    <t>Рочев Александр Яковлевич</t>
  </si>
  <si>
    <t>Адрес электронной почты</t>
  </si>
  <si>
    <t>radchenko.ik@yandex.ru</t>
  </si>
  <si>
    <t>Контактный телефон</t>
  </si>
  <si>
    <t>+7(8453) 66-03-05</t>
  </si>
  <si>
    <t>Факс</t>
  </si>
  <si>
    <t>Раздел 2. Основные показатели деятельности организаций, относящихся к субъектам естественных монополий</t>
  </si>
  <si>
    <t>№ 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</si>
  <si>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</si>
  <si>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</si>
  <si>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</si>
  <si>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</si>
  <si>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</si>
  <si>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</si>
  <si>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руб.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</si>
  <si>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</si>
  <si>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</si>
  <si>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</si>
  <si>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</si>
  <si>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</si>
  <si>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</si>
  <si>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</si>
  <si>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</si>
  <si>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-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</si>
  <si>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</si>
  <si>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</si>
  <si>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</si>
  <si>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3.</t>
  </si>
  <si>
    <t>Показатели регулируемых видов деятельности организации</t>
  </si>
  <si>
    <t>3.1.</t>
  </si>
  <si>
    <t>МВт</t>
  </si>
  <si>
    <t>3.2.</t>
  </si>
  <si>
    <t>МВт·ч</t>
  </si>
  <si>
    <t>3.3.</t>
  </si>
  <si>
    <t>3.4.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</si>
  <si>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</si>
  <si>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</si>
  <si>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</si>
  <si>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</si>
  <si>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</si>
  <si>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</si>
  <si>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—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</si>
  <si>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</si>
  <si>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</si>
  <si>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</si>
  <si>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</si>
  <si>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</si>
  <si>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</si>
  <si>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</si>
  <si>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</si>
  <si>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</si>
  <si>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</si>
  <si>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</si>
  <si>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</si>
  <si>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</si>
  <si>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 е.</t>
  </si>
  <si>
    <t>тыс. руб. (у. 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</si>
  <si>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</si>
  <si>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</si>
  <si>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</si>
  <si>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</si>
  <si>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чел.</t>
  </si>
  <si>
    <t>5.2.</t>
  </si>
  <si>
    <t>Среднемесячная заработная плата на одного работника</t>
  </si>
  <si>
    <t>тыс. руб. на чел.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</si>
  <si>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</si>
  <si>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</si>
  <si>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</si>
  <si>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</si>
  <si>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1 Базовый период — год, предшествующий расчетному периоду регулирования.</t>
  </si>
  <si>
    <t>2 Заполняются организацией, осуществляющей оперативно-диспетчерское управление в электроэнергетике.</t>
  </si>
  <si>
    <t>3 Заполняются сетевыми организациями, осуществляющими передачу электрической энергии (мощности) по электрическим сетям.</t>
  </si>
  <si>
    <t>4 Заполняются коммерческим оператором оптового рынка электрической энергии (мощности).</t>
  </si>
  <si>
    <r>
      <t>Расчетный объем услуг в части управления технологическими режимами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-</t>
    </r>
  </si>
  <si>
    <r>
      <t>Расчетный объем услуг в части обеспечения надежности</t>
    </r>
    <r>
      <rPr>
        <vertAlign val="superscript"/>
        <sz val="10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</si>
  <si>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0"/>
        <rFont val="Times New Roman"/>
        <family val="1"/>
        <charset val="204"/>
      </rPr>
      <t>3</t>
    </r>
  </si>
  <si>
    <r>
      <t>Объем полезного отпуска электроэнергии — всего</t>
    </r>
    <r>
      <rPr>
        <vertAlign val="superscript"/>
        <sz val="10"/>
        <rFont val="Times New Roman"/>
        <family val="1"/>
        <charset val="204"/>
      </rPr>
      <t>3</t>
    </r>
  </si>
  <si>
    <r>
      <t>Объем полезного отпуска электроэнергии населению и приравненным к нему категориям потребителей</t>
    </r>
    <r>
      <rPr>
        <vertAlign val="superscript"/>
        <sz val="10"/>
        <rFont val="Times New Roman"/>
        <family val="1"/>
        <charset val="204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</si>
  <si>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0"/>
        <rFont val="Times New Roman"/>
        <family val="1"/>
        <charset val="204"/>
      </rPr>
      <t>3</t>
    </r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</si>
  <si>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  <charset val="204"/>
      </rPr>
      <t>3</t>
    </r>
  </si>
  <si>
    <r>
      <t>Суммарный объем производства и потребления электрической энергии участниками оптового рынка электрической энергии</t>
    </r>
    <r>
      <rPr>
        <vertAlign val="superscript"/>
        <sz val="10"/>
        <rFont val="Times New Roman"/>
        <family val="1"/>
        <charset val="204"/>
      </rPr>
      <t>4</t>
    </r>
  </si>
  <si>
    <r>
      <t>Расходы, связанные с производством и реализацией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подконтрольные 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</si>
  <si>
    <r>
      <t>Расходы, за исключением указанных в подпункте 4.1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неподконтрольные 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  <r>
      <rPr>
        <vertAlign val="superscript"/>
        <sz val="10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</si>
  <si>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</t>
    </r>
  </si>
  <si>
    <r>
      <t>Операционные расходы на условную единицу</t>
    </r>
    <r>
      <rPr>
        <vertAlign val="superscript"/>
        <sz val="10"/>
        <rFont val="Times New Roman"/>
        <family val="1"/>
        <charset val="204"/>
      </rPr>
      <t>3</t>
    </r>
  </si>
  <si>
    <t xml:space="preserve"> №36/10 от 25.12.2020г срок действия-2021год</t>
  </si>
  <si>
    <t>Фактические показатели за год, предшествующий базовому периоду 2020год</t>
  </si>
  <si>
    <r>
      <t>Показатели, утвержденные на базовый период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2021г.</t>
    </r>
  </si>
  <si>
    <t>Предложения на расчетный период  регулирования 2022г.</t>
  </si>
  <si>
    <t xml:space="preserve">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</si>
</sst>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0" xfId="0" applyFont="1"/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 indent="5"/>
    </xf>
    <xf numFmtId="0" fontId="7" fillId="0" borderId="3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0" fillId="0" borderId="0" xfId="0" applyFont="1"/>
    <xf numFmtId="0" fontId="7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" fontId="6" fillId="0" borderId="4" xfId="0" applyNumberFormat="1" applyFont="1" applyBorder="1" applyAlignment="1">
      <alignment vertical="top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wrapText="1"/>
    </xf>
    <xf numFmtId="4" fontId="6" fillId="0" borderId="4" xfId="0" applyNumberFormat="1" applyFont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&#1041;&#1069;&#1057;&#1050;/2022%20&#1058;&#1072;&#1088;&#1080;&#1092;/&#1058;&#1040;&#1041;&#1051;&#1048;&#1062;&#1067;%20&#1088;&#1072;&#1089;&#1095;.%20&#1090;&#1072;&#1088;&#1080;&#1092;&#1086;&#1074;%20&#1085;&#1072;%202022&#1075;%20%20&#1041;&#1069;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ЭН"/>
      <sheetName val="Сарэнерго 1 кв.21г"/>
      <sheetName val="Сарэнерго 20г."/>
      <sheetName val="Амортизация БЭСК 2021г"/>
      <sheetName val="Амортизация БЭСК 2022г."/>
      <sheetName val="гсм"/>
      <sheetName val="расчет тран.масло"/>
      <sheetName val="Масло ТР"/>
      <sheetName val="норма мыло"/>
      <sheetName val="Мыло"/>
      <sheetName val="Спецодежда"/>
      <sheetName val="Спирт"/>
      <sheetName val="канцтовары"/>
      <sheetName val="1"/>
      <sheetName val="2"/>
      <sheetName val="3"/>
      <sheetName val="баланс"/>
      <sheetName val="4"/>
      <sheetName val="5"/>
      <sheetName val="6"/>
      <sheetName val="11"/>
      <sheetName val="12"/>
      <sheetName val="13"/>
      <sheetName val="14"/>
      <sheetName val="15.1 доп"/>
      <sheetName val="15доп"/>
      <sheetName val="15"/>
      <sheetName val="16"/>
      <sheetName val="17"/>
      <sheetName val="17.1"/>
      <sheetName val="18"/>
      <sheetName val="18.1"/>
      <sheetName val="18.2"/>
      <sheetName val="20"/>
      <sheetName val="20.1-2"/>
      <sheetName val="20.1.3-4"/>
      <sheetName val="21"/>
      <sheetName val="21.1"/>
      <sheetName val="21.3"/>
      <sheetName val="22"/>
      <sheetName val="23"/>
      <sheetName val="24"/>
      <sheetName val="25"/>
      <sheetName val="26"/>
      <sheetName val="27"/>
      <sheetName val="29"/>
      <sheetName val="2.1"/>
      <sheetName val="2.2"/>
      <sheetName val="Усл.ед"/>
      <sheetName val="Подконтрольны и неподконтрольн "/>
      <sheetName val="Смета нов.долг."/>
      <sheetName val="Смета коррект."/>
      <sheetName val="Анализ"/>
      <sheetName val="раскрытие инфор.прогно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82">
          <cell r="E82">
            <v>-713.48</v>
          </cell>
        </row>
        <row r="83">
          <cell r="E83">
            <v>365.7</v>
          </cell>
        </row>
      </sheetData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A25" sqref="A24:A25"/>
    </sheetView>
  </sheetViews>
  <sheetFormatPr defaultRowHeight="15" x14ac:dyDescent="0.25"/>
  <cols>
    <col min="1" max="1" width="34.28515625" customWidth="1"/>
    <col min="2" max="2" width="57.42578125" customWidth="1"/>
    <col min="3" max="6" width="46.28515625" customWidth="1"/>
  </cols>
  <sheetData>
    <row r="1" spans="1:2" ht="18.75" x14ac:dyDescent="0.3">
      <c r="A1" s="32" t="s">
        <v>0</v>
      </c>
      <c r="B1" s="32"/>
    </row>
    <row r="2" spans="1:2" ht="18.75" x14ac:dyDescent="0.3">
      <c r="A2" s="32" t="s">
        <v>1</v>
      </c>
      <c r="B2" s="32"/>
    </row>
    <row r="3" spans="1:2" ht="18.75" x14ac:dyDescent="0.3">
      <c r="A3" s="32" t="s">
        <v>105</v>
      </c>
      <c r="B3" s="32"/>
    </row>
    <row r="4" spans="1:2" x14ac:dyDescent="0.25">
      <c r="A4" s="1"/>
    </row>
    <row r="5" spans="1:2" ht="22.5" customHeight="1" x14ac:dyDescent="0.25">
      <c r="A5" s="31" t="s">
        <v>2</v>
      </c>
      <c r="B5" s="31"/>
    </row>
    <row r="6" spans="1:2" ht="21.75" customHeight="1" x14ac:dyDescent="0.25">
      <c r="A6" s="33" t="s">
        <v>3</v>
      </c>
      <c r="B6" s="33"/>
    </row>
    <row r="7" spans="1:2" ht="15" customHeight="1" x14ac:dyDescent="0.25">
      <c r="A7" s="34" t="s">
        <v>4</v>
      </c>
      <c r="B7" s="34"/>
    </row>
    <row r="8" spans="1:2" ht="22.5" customHeight="1" x14ac:dyDescent="0.25">
      <c r="A8" s="31" t="s">
        <v>5</v>
      </c>
      <c r="B8" s="31"/>
    </row>
    <row r="9" spans="1:2" x14ac:dyDescent="0.25">
      <c r="A9" s="1"/>
    </row>
    <row r="10" spans="1:2" ht="18.75" x14ac:dyDescent="0.3">
      <c r="A10" s="2"/>
    </row>
    <row r="11" spans="1:2" ht="18.75" x14ac:dyDescent="0.3">
      <c r="A11" s="2" t="s">
        <v>6</v>
      </c>
    </row>
    <row r="12" spans="1:2" ht="19.5" thickBot="1" x14ac:dyDescent="0.35">
      <c r="A12" s="2"/>
    </row>
    <row r="13" spans="1:2" ht="36.75" customHeight="1" thickBot="1" x14ac:dyDescent="0.3">
      <c r="A13" s="3" t="s">
        <v>7</v>
      </c>
      <c r="B13" s="4" t="s">
        <v>8</v>
      </c>
    </row>
    <row r="14" spans="1:2" ht="39" customHeight="1" thickBot="1" x14ac:dyDescent="0.3">
      <c r="A14" s="5" t="s">
        <v>9</v>
      </c>
      <c r="B14" s="6" t="s">
        <v>5</v>
      </c>
    </row>
    <row r="15" spans="1:2" ht="34.5" customHeight="1" thickBot="1" x14ac:dyDescent="0.3">
      <c r="A15" s="5" t="s">
        <v>10</v>
      </c>
      <c r="B15" s="6" t="s">
        <v>11</v>
      </c>
    </row>
    <row r="16" spans="1:2" ht="36" customHeight="1" thickBot="1" x14ac:dyDescent="0.3">
      <c r="A16" s="5" t="s">
        <v>12</v>
      </c>
      <c r="B16" s="6" t="s">
        <v>11</v>
      </c>
    </row>
    <row r="17" spans="1:2" ht="16.5" thickBot="1" x14ac:dyDescent="0.3">
      <c r="A17" s="5" t="s">
        <v>13</v>
      </c>
      <c r="B17" s="7">
        <v>6439087390</v>
      </c>
    </row>
    <row r="18" spans="1:2" ht="16.5" thickBot="1" x14ac:dyDescent="0.3">
      <c r="A18" s="5" t="s">
        <v>14</v>
      </c>
      <c r="B18" s="7">
        <v>643901001</v>
      </c>
    </row>
    <row r="19" spans="1:2" ht="18.75" customHeight="1" thickBot="1" x14ac:dyDescent="0.3">
      <c r="A19" s="5" t="s">
        <v>15</v>
      </c>
      <c r="B19" s="6" t="s">
        <v>16</v>
      </c>
    </row>
    <row r="20" spans="1:2" ht="18.75" customHeight="1" thickBot="1" x14ac:dyDescent="0.3">
      <c r="A20" s="5" t="s">
        <v>17</v>
      </c>
      <c r="B20" s="6" t="s">
        <v>18</v>
      </c>
    </row>
    <row r="21" spans="1:2" ht="19.5" customHeight="1" thickBot="1" x14ac:dyDescent="0.3">
      <c r="A21" s="5" t="s">
        <v>19</v>
      </c>
      <c r="B21" s="6" t="s">
        <v>20</v>
      </c>
    </row>
    <row r="22" spans="1:2" ht="18" customHeight="1" thickBot="1" x14ac:dyDescent="0.3">
      <c r="A22" s="5" t="s">
        <v>21</v>
      </c>
      <c r="B22" s="6" t="s">
        <v>20</v>
      </c>
    </row>
    <row r="23" spans="1:2" ht="18.75" x14ac:dyDescent="0.3">
      <c r="A23" s="2"/>
    </row>
  </sheetData>
  <mergeCells count="7">
    <mergeCell ref="A8:B8"/>
    <mergeCell ref="A1:B1"/>
    <mergeCell ref="A2:B2"/>
    <mergeCell ref="A3:B3"/>
    <mergeCell ref="A5:B5"/>
    <mergeCell ref="A6:B6"/>
    <mergeCell ref="A7:B7"/>
  </mergeCells>
  <pageMargins left="0.70866141732283472" right="0.19685039370078741" top="0.39370078740157483" bottom="0.23622047244094491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55"/>
  <sheetViews>
    <sheetView workbookViewId="0">
      <selection activeCell="D27" sqref="D27"/>
    </sheetView>
  </sheetViews>
  <sheetFormatPr defaultRowHeight="15" x14ac:dyDescent="0.25"/>
  <cols>
    <col min="2" max="2" width="33.5703125" customWidth="1"/>
    <col min="3" max="3" width="9.7109375" customWidth="1"/>
    <col min="4" max="4" width="13" customWidth="1"/>
    <col min="5" max="5" width="12.28515625" customWidth="1"/>
    <col min="6" max="6" width="13.28515625" customWidth="1"/>
  </cols>
  <sheetData>
    <row r="1" spans="1:6" ht="51.75" customHeight="1" x14ac:dyDescent="0.3">
      <c r="A1" s="37" t="s">
        <v>22</v>
      </c>
      <c r="B1" s="37"/>
      <c r="C1" s="37"/>
      <c r="D1" s="37"/>
      <c r="E1" s="37"/>
      <c r="F1" s="37"/>
    </row>
    <row r="2" spans="1:6" ht="19.5" thickBot="1" x14ac:dyDescent="0.35">
      <c r="A2" s="8"/>
    </row>
    <row r="3" spans="1:6" ht="15" customHeight="1" x14ac:dyDescent="0.25">
      <c r="A3" s="38" t="s">
        <v>23</v>
      </c>
      <c r="B3" s="38" t="s">
        <v>24</v>
      </c>
      <c r="C3" s="38" t="s">
        <v>25</v>
      </c>
      <c r="D3" s="40" t="s">
        <v>102</v>
      </c>
      <c r="E3" s="38" t="s">
        <v>103</v>
      </c>
      <c r="F3" s="38" t="s">
        <v>104</v>
      </c>
    </row>
    <row r="4" spans="1:6" ht="75.75" customHeight="1" thickBot="1" x14ac:dyDescent="0.3">
      <c r="A4" s="39"/>
      <c r="B4" s="39"/>
      <c r="C4" s="39"/>
      <c r="D4" s="41"/>
      <c r="E4" s="39"/>
      <c r="F4" s="39"/>
    </row>
    <row r="5" spans="1:6" ht="27.75" customHeight="1" thickBot="1" x14ac:dyDescent="0.3">
      <c r="A5" s="9" t="s">
        <v>26</v>
      </c>
      <c r="B5" s="10" t="s">
        <v>27</v>
      </c>
      <c r="C5" s="11"/>
      <c r="D5" s="11"/>
      <c r="E5" s="12"/>
      <c r="F5" s="12"/>
    </row>
    <row r="6" spans="1:6" ht="15.75" thickBot="1" x14ac:dyDescent="0.3">
      <c r="A6" s="9" t="s">
        <v>28</v>
      </c>
      <c r="B6" s="13" t="s">
        <v>29</v>
      </c>
      <c r="C6" s="11" t="s">
        <v>30</v>
      </c>
      <c r="D6" s="14">
        <v>24439.279999999999</v>
      </c>
      <c r="E6" s="14">
        <v>23288.91</v>
      </c>
      <c r="F6" s="14">
        <v>27060.252329999999</v>
      </c>
    </row>
    <row r="7" spans="1:6" ht="15.75" customHeight="1" thickBot="1" x14ac:dyDescent="0.3">
      <c r="A7" s="9" t="s">
        <v>31</v>
      </c>
      <c r="B7" s="13" t="s">
        <v>32</v>
      </c>
      <c r="C7" s="11" t="s">
        <v>30</v>
      </c>
      <c r="D7" s="14">
        <v>0</v>
      </c>
      <c r="E7" s="14">
        <v>0</v>
      </c>
      <c r="F7" s="14">
        <v>100</v>
      </c>
    </row>
    <row r="8" spans="1:6" ht="25.5" customHeight="1" thickBot="1" x14ac:dyDescent="0.3">
      <c r="A8" s="9" t="s">
        <v>33</v>
      </c>
      <c r="B8" s="13" t="s">
        <v>34</v>
      </c>
      <c r="C8" s="11" t="s">
        <v>30</v>
      </c>
      <c r="D8" s="14">
        <v>410.4</v>
      </c>
      <c r="E8" s="14">
        <v>374.39</v>
      </c>
      <c r="F8" s="14">
        <v>450.26015999999998</v>
      </c>
    </row>
    <row r="9" spans="1:6" ht="19.5" customHeight="1" thickBot="1" x14ac:dyDescent="0.3">
      <c r="A9" s="9" t="s">
        <v>35</v>
      </c>
      <c r="B9" s="13" t="s">
        <v>36</v>
      </c>
      <c r="C9" s="11" t="s">
        <v>30</v>
      </c>
      <c r="D9" s="14">
        <v>0</v>
      </c>
      <c r="E9" s="14">
        <v>0</v>
      </c>
      <c r="F9" s="14">
        <v>12</v>
      </c>
    </row>
    <row r="10" spans="1:6" ht="21" customHeight="1" thickBot="1" x14ac:dyDescent="0.3">
      <c r="A10" s="9" t="s">
        <v>37</v>
      </c>
      <c r="B10" s="13" t="s">
        <v>38</v>
      </c>
      <c r="C10" s="11"/>
      <c r="D10" s="14" t="s">
        <v>39</v>
      </c>
      <c r="E10" s="14" t="s">
        <v>39</v>
      </c>
      <c r="F10" s="14" t="s">
        <v>39</v>
      </c>
    </row>
    <row r="11" spans="1:6" ht="56.25" customHeight="1" thickBot="1" x14ac:dyDescent="0.3">
      <c r="A11" s="9" t="s">
        <v>40</v>
      </c>
      <c r="B11" s="13" t="s">
        <v>41</v>
      </c>
      <c r="C11" s="11" t="s">
        <v>42</v>
      </c>
      <c r="D11" s="14">
        <f>D7/D6*100</f>
        <v>0</v>
      </c>
      <c r="E11" s="14">
        <f t="shared" ref="E11:F11" si="0">E7/E6*100</f>
        <v>0</v>
      </c>
      <c r="F11" s="14">
        <f t="shared" si="0"/>
        <v>0.36954570408471871</v>
      </c>
    </row>
    <row r="12" spans="1:6" ht="30" customHeight="1" thickBot="1" x14ac:dyDescent="0.3">
      <c r="A12" s="9" t="s">
        <v>43</v>
      </c>
      <c r="B12" s="13" t="s">
        <v>44</v>
      </c>
      <c r="C12" s="11"/>
      <c r="D12" s="14" t="s">
        <v>39</v>
      </c>
      <c r="E12" s="14" t="s">
        <v>39</v>
      </c>
      <c r="F12" s="14" t="s">
        <v>39</v>
      </c>
    </row>
    <row r="13" spans="1:6" ht="49.5" customHeight="1" thickBot="1" x14ac:dyDescent="0.3">
      <c r="A13" s="9" t="s">
        <v>45</v>
      </c>
      <c r="B13" s="13" t="s">
        <v>89</v>
      </c>
      <c r="C13" s="11" t="s">
        <v>46</v>
      </c>
      <c r="D13" s="14" t="s">
        <v>39</v>
      </c>
      <c r="E13" s="14" t="s">
        <v>39</v>
      </c>
      <c r="F13" s="14" t="s">
        <v>39</v>
      </c>
    </row>
    <row r="14" spans="1:6" ht="32.25" customHeight="1" thickBot="1" x14ac:dyDescent="0.3">
      <c r="A14" s="9" t="s">
        <v>47</v>
      </c>
      <c r="B14" s="13" t="s">
        <v>90</v>
      </c>
      <c r="C14" s="11" t="s">
        <v>48</v>
      </c>
      <c r="D14" s="14" t="s">
        <v>39</v>
      </c>
      <c r="E14" s="14" t="s">
        <v>39</v>
      </c>
      <c r="F14" s="14" t="s">
        <v>39</v>
      </c>
    </row>
    <row r="15" spans="1:6" ht="22.5" customHeight="1" thickBot="1" x14ac:dyDescent="0.3">
      <c r="A15" s="9" t="s">
        <v>49</v>
      </c>
      <c r="B15" s="13" t="s">
        <v>91</v>
      </c>
      <c r="C15" s="11" t="s">
        <v>46</v>
      </c>
      <c r="D15" s="29">
        <v>58.879000000000005</v>
      </c>
      <c r="E15" s="29">
        <v>47.567999999999998</v>
      </c>
      <c r="F15" s="29">
        <v>47.567999999999991</v>
      </c>
    </row>
    <row r="16" spans="1:6" ht="31.5" customHeight="1" thickBot="1" x14ac:dyDescent="0.3">
      <c r="A16" s="9" t="s">
        <v>50</v>
      </c>
      <c r="B16" s="13" t="s">
        <v>92</v>
      </c>
      <c r="C16" s="11" t="s">
        <v>51</v>
      </c>
      <c r="D16" s="14">
        <v>26005.013999999999</v>
      </c>
      <c r="E16" s="14">
        <v>26527</v>
      </c>
      <c r="F16" s="14">
        <v>26526</v>
      </c>
    </row>
    <row r="17" spans="1:6" ht="54" customHeight="1" thickBot="1" x14ac:dyDescent="0.3">
      <c r="A17" s="9" t="s">
        <v>52</v>
      </c>
      <c r="B17" s="13" t="s">
        <v>93</v>
      </c>
      <c r="C17" s="11" t="s">
        <v>51</v>
      </c>
      <c r="D17" s="14" t="s">
        <v>39</v>
      </c>
      <c r="E17" s="14" t="s">
        <v>39</v>
      </c>
      <c r="F17" s="14"/>
    </row>
    <row r="18" spans="1:6" ht="54.75" customHeight="1" thickBot="1" x14ac:dyDescent="0.3">
      <c r="A18" s="9" t="s">
        <v>53</v>
      </c>
      <c r="B18" s="13" t="s">
        <v>94</v>
      </c>
      <c r="C18" s="11" t="s">
        <v>42</v>
      </c>
      <c r="D18" s="14">
        <v>4.3600000000000003</v>
      </c>
      <c r="E18" s="14">
        <v>4.7300000000000004</v>
      </c>
      <c r="F18" s="14">
        <v>4.7300000000000004</v>
      </c>
    </row>
    <row r="19" spans="1:6" ht="42" customHeight="1" thickBot="1" x14ac:dyDescent="0.3">
      <c r="A19" s="9" t="s">
        <v>54</v>
      </c>
      <c r="B19" s="13" t="s">
        <v>95</v>
      </c>
      <c r="C19" s="15"/>
      <c r="D19" s="14" t="s">
        <v>39</v>
      </c>
      <c r="E19" s="14" t="s">
        <v>39</v>
      </c>
      <c r="F19" s="14" t="s">
        <v>39</v>
      </c>
    </row>
    <row r="20" spans="1:6" ht="56.25" customHeight="1" thickBot="1" x14ac:dyDescent="0.3">
      <c r="A20" s="9" t="s">
        <v>55</v>
      </c>
      <c r="B20" s="13" t="s">
        <v>96</v>
      </c>
      <c r="C20" s="11" t="s">
        <v>48</v>
      </c>
      <c r="D20" s="14" t="s">
        <v>39</v>
      </c>
      <c r="E20" s="14" t="s">
        <v>39</v>
      </c>
      <c r="F20" s="14" t="s">
        <v>39</v>
      </c>
    </row>
    <row r="21" spans="1:6" ht="40.5" customHeight="1" thickBot="1" x14ac:dyDescent="0.3">
      <c r="A21" s="9" t="s">
        <v>56</v>
      </c>
      <c r="B21" s="13" t="s">
        <v>57</v>
      </c>
      <c r="C21" s="11" t="s">
        <v>30</v>
      </c>
      <c r="D21" s="14">
        <v>24439.279999999999</v>
      </c>
      <c r="E21" s="14">
        <f>E22+E27+E28</f>
        <v>23288.91</v>
      </c>
      <c r="F21" s="14">
        <f>F22+F27+F28</f>
        <v>27060.252329999999</v>
      </c>
    </row>
    <row r="22" spans="1:6" ht="43.5" customHeight="1" thickBot="1" x14ac:dyDescent="0.3">
      <c r="A22" s="9" t="s">
        <v>58</v>
      </c>
      <c r="B22" s="13" t="s">
        <v>97</v>
      </c>
      <c r="C22" s="11" t="s">
        <v>30</v>
      </c>
      <c r="D22" s="14">
        <v>17465.7</v>
      </c>
      <c r="E22" s="14">
        <v>17004.46</v>
      </c>
      <c r="F22" s="14">
        <v>20583.08138</v>
      </c>
    </row>
    <row r="23" spans="1:6" ht="15.75" customHeight="1" thickBot="1" x14ac:dyDescent="0.3">
      <c r="A23" s="9"/>
      <c r="B23" s="13" t="s">
        <v>59</v>
      </c>
      <c r="C23" s="11"/>
      <c r="D23" s="14"/>
      <c r="E23" s="24"/>
      <c r="F23" s="14"/>
    </row>
    <row r="24" spans="1:6" ht="20.25" customHeight="1" thickBot="1" x14ac:dyDescent="0.3">
      <c r="A24" s="9"/>
      <c r="B24" s="16" t="s">
        <v>60</v>
      </c>
      <c r="C24" s="11"/>
      <c r="D24" s="14">
        <v>14026.9</v>
      </c>
      <c r="E24" s="14">
        <v>14298.53</v>
      </c>
      <c r="F24" s="14">
        <v>16773.444</v>
      </c>
    </row>
    <row r="25" spans="1:6" ht="22.5" customHeight="1" thickBot="1" x14ac:dyDescent="0.3">
      <c r="A25" s="9"/>
      <c r="B25" s="16" t="s">
        <v>61</v>
      </c>
      <c r="C25" s="11"/>
      <c r="D25" s="14" t="s">
        <v>39</v>
      </c>
      <c r="E25" s="14" t="s">
        <v>39</v>
      </c>
      <c r="F25" s="14" t="s">
        <v>39</v>
      </c>
    </row>
    <row r="26" spans="1:6" ht="19.5" customHeight="1" thickBot="1" x14ac:dyDescent="0.3">
      <c r="A26" s="9"/>
      <c r="B26" s="16" t="s">
        <v>62</v>
      </c>
      <c r="C26" s="11"/>
      <c r="D26" s="14">
        <v>1628.8</v>
      </c>
      <c r="E26" s="14">
        <v>1639.8</v>
      </c>
      <c r="F26" s="14">
        <v>1857.04294</v>
      </c>
    </row>
    <row r="27" spans="1:6" ht="49.5" customHeight="1" thickBot="1" x14ac:dyDescent="0.3">
      <c r="A27" s="9" t="s">
        <v>63</v>
      </c>
      <c r="B27" s="13" t="s">
        <v>98</v>
      </c>
      <c r="C27" s="11" t="s">
        <v>30</v>
      </c>
      <c r="D27" s="14">
        <v>6973.58</v>
      </c>
      <c r="E27" s="14">
        <v>6632.2300000000005</v>
      </c>
      <c r="F27" s="14">
        <v>6477.1709499999997</v>
      </c>
    </row>
    <row r="28" spans="1:6" ht="30" customHeight="1" thickBot="1" x14ac:dyDescent="0.3">
      <c r="A28" s="9" t="s">
        <v>64</v>
      </c>
      <c r="B28" s="13" t="s">
        <v>65</v>
      </c>
      <c r="C28" s="11" t="s">
        <v>30</v>
      </c>
      <c r="D28" s="14">
        <v>0</v>
      </c>
      <c r="E28" s="28">
        <f>[1]Анализ!E82+[1]Анализ!E83</f>
        <v>-347.78000000000003</v>
      </c>
      <c r="F28" s="14">
        <v>0</v>
      </c>
    </row>
    <row r="29" spans="1:6" ht="27.75" customHeight="1" thickBot="1" x14ac:dyDescent="0.3">
      <c r="A29" s="9" t="s">
        <v>66</v>
      </c>
      <c r="B29" s="13" t="s">
        <v>67</v>
      </c>
      <c r="C29" s="11" t="s">
        <v>30</v>
      </c>
      <c r="D29" s="14" t="s">
        <v>39</v>
      </c>
      <c r="E29" s="14" t="s">
        <v>39</v>
      </c>
      <c r="F29" s="14" t="s">
        <v>39</v>
      </c>
    </row>
    <row r="30" spans="1:6" ht="43.5" customHeight="1" thickBot="1" x14ac:dyDescent="0.3">
      <c r="A30" s="9" t="s">
        <v>68</v>
      </c>
      <c r="B30" s="13" t="s">
        <v>69</v>
      </c>
      <c r="C30" s="11"/>
      <c r="D30" s="14"/>
      <c r="E30" s="24"/>
      <c r="F30" s="14"/>
    </row>
    <row r="31" spans="1:6" ht="19.5" customHeight="1" thickBot="1" x14ac:dyDescent="0.3">
      <c r="A31" s="9"/>
      <c r="B31" s="17" t="s">
        <v>70</v>
      </c>
      <c r="C31" s="11"/>
      <c r="D31" s="14"/>
      <c r="E31" s="24"/>
      <c r="F31" s="14"/>
    </row>
    <row r="32" spans="1:6" ht="17.25" customHeight="1" thickBot="1" x14ac:dyDescent="0.3">
      <c r="A32" s="9"/>
      <c r="B32" s="18" t="s">
        <v>99</v>
      </c>
      <c r="C32" s="11" t="s">
        <v>71</v>
      </c>
      <c r="D32" s="14">
        <v>1509.41</v>
      </c>
      <c r="E32" s="14">
        <v>1509.4094</v>
      </c>
      <c r="F32" s="14">
        <v>1510.4094</v>
      </c>
    </row>
    <row r="33" spans="1:64" ht="28.5" customHeight="1" thickBot="1" x14ac:dyDescent="0.3">
      <c r="A33" s="9"/>
      <c r="B33" s="13" t="s">
        <v>100</v>
      </c>
      <c r="C33" s="11" t="s">
        <v>72</v>
      </c>
      <c r="D33" s="14">
        <f>D22/D32</f>
        <v>11.571209942957845</v>
      </c>
      <c r="E33" s="14">
        <f t="shared" ref="E33:F33" si="1">E22/E32</f>
        <v>11.265638070095495</v>
      </c>
      <c r="F33" s="14">
        <f t="shared" si="1"/>
        <v>13.627484958713842</v>
      </c>
    </row>
    <row r="34" spans="1:64" ht="42" customHeight="1" thickBot="1" x14ac:dyDescent="0.3">
      <c r="A34" s="9" t="s">
        <v>73</v>
      </c>
      <c r="B34" s="13" t="s">
        <v>74</v>
      </c>
      <c r="C34" s="11"/>
      <c r="D34" s="14"/>
      <c r="E34" s="24"/>
      <c r="F34" s="14"/>
    </row>
    <row r="35" spans="1:64" ht="25.5" customHeight="1" thickBot="1" x14ac:dyDescent="0.3">
      <c r="A35" s="9" t="s">
        <v>75</v>
      </c>
      <c r="B35" s="13" t="s">
        <v>76</v>
      </c>
      <c r="C35" s="11" t="s">
        <v>77</v>
      </c>
      <c r="D35" s="30">
        <v>44</v>
      </c>
      <c r="E35" s="30">
        <v>60</v>
      </c>
      <c r="F35" s="30">
        <v>51.5</v>
      </c>
      <c r="I35" s="19"/>
    </row>
    <row r="36" spans="1:64" ht="27.75" customHeight="1" thickBot="1" x14ac:dyDescent="0.3">
      <c r="A36" s="9" t="s">
        <v>78</v>
      </c>
      <c r="B36" s="13" t="s">
        <v>79</v>
      </c>
      <c r="C36" s="11" t="s">
        <v>80</v>
      </c>
      <c r="D36" s="14">
        <f>D24/D35/12</f>
        <v>26.566098484848485</v>
      </c>
      <c r="E36" s="14">
        <f t="shared" ref="E36:F36" si="2">E24/E35/12</f>
        <v>19.859069444444447</v>
      </c>
      <c r="F36" s="14">
        <f t="shared" si="2"/>
        <v>27.141495145631069</v>
      </c>
    </row>
    <row r="37" spans="1:64" ht="54.75" customHeight="1" thickBot="1" x14ac:dyDescent="0.3">
      <c r="A37" s="9" t="s">
        <v>81</v>
      </c>
      <c r="B37" s="13" t="s">
        <v>82</v>
      </c>
      <c r="C37" s="15"/>
      <c r="D37" s="14"/>
      <c r="E37" s="25" t="s">
        <v>101</v>
      </c>
      <c r="F37" s="14"/>
    </row>
    <row r="38" spans="1:64" ht="17.25" customHeight="1" thickBot="1" x14ac:dyDescent="0.3">
      <c r="A38" s="18"/>
      <c r="B38" s="20" t="s">
        <v>70</v>
      </c>
      <c r="C38" s="21"/>
      <c r="D38" s="26"/>
      <c r="E38" s="26"/>
      <c r="F38" s="27"/>
    </row>
    <row r="39" spans="1:64" ht="32.25" customHeight="1" thickBot="1" x14ac:dyDescent="0.3">
      <c r="A39" s="9"/>
      <c r="B39" s="13" t="s">
        <v>83</v>
      </c>
      <c r="C39" s="11" t="s">
        <v>30</v>
      </c>
      <c r="D39" s="14">
        <v>10</v>
      </c>
      <c r="E39" s="14">
        <v>10</v>
      </c>
      <c r="F39" s="14">
        <v>10</v>
      </c>
    </row>
    <row r="40" spans="1:64" ht="43.5" customHeight="1" thickBot="1" x14ac:dyDescent="0.3">
      <c r="A40" s="9"/>
      <c r="B40" s="13" t="s">
        <v>84</v>
      </c>
      <c r="C40" s="11" t="s">
        <v>30</v>
      </c>
      <c r="D40" s="28" t="s">
        <v>39</v>
      </c>
      <c r="E40" s="28" t="s">
        <v>39</v>
      </c>
      <c r="F40" s="28" t="s">
        <v>39</v>
      </c>
    </row>
    <row r="41" spans="1:64" ht="18.75" x14ac:dyDescent="0.3">
      <c r="A41" s="8"/>
    </row>
    <row r="42" spans="1:64" x14ac:dyDescent="0.25">
      <c r="A42" s="22" t="s">
        <v>85</v>
      </c>
      <c r="B42" s="19"/>
      <c r="C42" s="19"/>
      <c r="D42" s="19"/>
      <c r="E42" s="19"/>
      <c r="F42" s="19"/>
    </row>
    <row r="43" spans="1:64" x14ac:dyDescent="0.25">
      <c r="A43" s="22" t="s">
        <v>86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</row>
    <row r="44" spans="1:64" ht="32.25" customHeight="1" x14ac:dyDescent="0.25">
      <c r="A44" s="35" t="s">
        <v>87</v>
      </c>
      <c r="B44" s="36"/>
      <c r="C44" s="36"/>
      <c r="D44" s="36"/>
      <c r="E44" s="36"/>
      <c r="F44" s="36"/>
    </row>
    <row r="45" spans="1:64" x14ac:dyDescent="0.25">
      <c r="A45" s="22" t="s">
        <v>88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</row>
    <row r="47" spans="1:64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</row>
    <row r="49" spans="1:6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</row>
    <row r="51" spans="1:64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3" spans="1:64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64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</row>
    <row r="55" spans="1:64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</sheetData>
  <mergeCells count="8">
    <mergeCell ref="A44:F44"/>
    <mergeCell ref="A1:F1"/>
    <mergeCell ref="A3:A4"/>
    <mergeCell ref="B3:B4"/>
    <mergeCell ref="C3:C4"/>
    <mergeCell ref="D3:D4"/>
    <mergeCell ref="E3:E4"/>
    <mergeCell ref="F3:F4"/>
  </mergeCells>
  <pageMargins left="0.7" right="0.2" top="0.39" bottom="0.33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информ.</vt:lpstr>
      <vt:lpstr>показатели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2021-12-13T07:32:47Z</dcterms:modified>
</cp:coreProperties>
</file>