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010" activeTab="0"/>
  </bookViews>
  <sheets>
    <sheet name="потер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<sst xmlns="http://schemas.openxmlformats.org/spreadsheetml/2006/main" count="26" uniqueCount="26">
  <si>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Справка о закупке электроэнергии у ПАО "Саратовэнерго" для                                                 компенсации потерь ООО "БАЛАКОВСКАЯ ЭЛЕКТРОСЕТЕВАЯ КОМПАНИЯ"</t>
  </si>
  <si>
    <t>2022 год</t>
  </si>
  <si>
    <t>в том числе</t>
  </si>
  <si>
    <t>Всего кол-во,                   тыс.кВт.ч</t>
  </si>
  <si>
    <t>Цена                    (за сверхнормативные потери),  руб./тыс.кВтч</t>
  </si>
  <si>
    <t>Цена, руб./тыс.кВтч</t>
  </si>
  <si>
    <t>Сверхнорматив</t>
  </si>
  <si>
    <t>Сумма, руб.  без НДС</t>
  </si>
  <si>
    <t>ГН, тыс.кВтч</t>
  </si>
  <si>
    <t>ВН, тыс.кВтч</t>
  </si>
  <si>
    <t>СН 2 (сверхнормативные потери), тыс.кВтч</t>
  </si>
  <si>
    <t>СН 2 нормативные потери), тыс.кВтч</t>
  </si>
  <si>
    <t>Кол-во ВН, тыс.кВтч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</si>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</sst>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19" fillId="0" borderId="25" xfId="0" applyFont="1" applyBorder="1" applyAlignment="1">
      <alignment/>
    </xf>
    <xf numFmtId="164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0" fontId="19" fillId="0" borderId="28" xfId="0" applyFont="1" applyBorder="1" applyAlignment="1">
      <alignment/>
    </xf>
    <xf numFmtId="164" fontId="19" fillId="0" borderId="29" xfId="0" applyNumberFormat="1" applyFont="1" applyFill="1" applyBorder="1" applyAlignment="1">
      <alignment/>
    </xf>
    <xf numFmtId="4" fontId="19" fillId="0" borderId="30" xfId="0" applyNumberFormat="1" applyFont="1" applyFill="1" applyBorder="1" applyAlignment="1">
      <alignment/>
    </xf>
    <xf numFmtId="4" fontId="19" fillId="0" borderId="29" xfId="0" applyNumberFormat="1" applyFont="1" applyFill="1" applyBorder="1" applyAlignment="1">
      <alignment/>
    </xf>
    <xf numFmtId="0" fontId="18" fillId="0" borderId="31" xfId="0" applyFont="1" applyBorder="1" applyAlignment="1">
      <alignment horizontal="right"/>
    </xf>
    <xf numFmtId="0" fontId="18" fillId="0" borderId="32" xfId="0" applyFont="1" applyBorder="1" applyAlignment="1">
      <alignment horizontal="right"/>
    </xf>
    <xf numFmtId="0" fontId="18" fillId="0" borderId="32" xfId="0" applyFont="1" applyBorder="1" applyAlignment="1">
      <alignment/>
    </xf>
    <xf numFmtId="2" fontId="18" fillId="0" borderId="32" xfId="0" applyNumberFormat="1" applyFont="1" applyBorder="1" applyAlignment="1">
      <alignment/>
    </xf>
    <xf numFmtId="2" fontId="19" fillId="0" borderId="32" xfId="0" applyNumberFormat="1" applyFont="1" applyFill="1" applyBorder="1" applyAlignment="1">
      <alignment/>
    </xf>
    <xf numFmtId="1" fontId="20" fillId="0" borderId="32" xfId="0" applyNumberFormat="1" applyFont="1" applyBorder="1" applyAlignment="1">
      <alignment/>
    </xf>
    <xf numFmtId="1" fontId="20" fillId="0" borderId="33" xfId="0" applyNumberFormat="1" applyFont="1" applyBorder="1" applyAlignment="1">
      <alignment/>
    </xf>
    <xf numFmtId="0" fontId="18" fillId="0" borderId="34" xfId="0" applyFont="1" applyFill="1" applyBorder="1" applyAlignment="1">
      <alignment horizontal="right"/>
    </xf>
    <xf numFmtId="164" fontId="18" fillId="0" borderId="12" xfId="0" applyNumberFormat="1" applyFont="1" applyFill="1" applyBorder="1" applyAlignment="1">
      <alignment/>
    </xf>
    <xf numFmtId="165" fontId="18" fillId="0" borderId="12" xfId="0" applyNumberFormat="1" applyFont="1" applyFill="1" applyBorder="1" applyAlignment="1">
      <alignment/>
    </xf>
    <xf numFmtId="166" fontId="18" fillId="0" borderId="12" xfId="0" applyNumberFormat="1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4" fontId="20" fillId="0" borderId="0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1;&#1071;%20&#1057;&#1045;&#1058;&#1048;\&#1041;&#1069;&#1057;&#1050;\&#1087;&#1083;&#1072;&#1085;%20&#1092;&#1072;&#1082;&#1090;\2022\&#1058;&#1055;%20&#1041;&#1069;&#1057;&#1050;%20&#1079;&#1072;%20202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П"/>
      <sheetName val="энергетика"/>
      <sheetName val="Саратовэнерго"/>
      <sheetName val="справка"/>
      <sheetName val="потери"/>
    </sheetNames>
    <sheetDataSet>
      <sheetData sheetId="1">
        <row r="6">
          <cell r="B6">
            <v>6938</v>
          </cell>
          <cell r="C6">
            <v>30805</v>
          </cell>
          <cell r="D6">
            <v>87157</v>
          </cell>
          <cell r="H6">
            <v>1816</v>
          </cell>
          <cell r="I6">
            <v>3.02337</v>
          </cell>
        </row>
        <row r="7">
          <cell r="B7">
            <v>6312</v>
          </cell>
          <cell r="C7">
            <v>27410</v>
          </cell>
          <cell r="D7">
            <v>72248</v>
          </cell>
        </row>
        <row r="8">
          <cell r="B8">
            <v>6935</v>
          </cell>
          <cell r="C8">
            <v>17465</v>
          </cell>
          <cell r="D8">
            <v>82614</v>
          </cell>
        </row>
        <row r="10">
          <cell r="B10">
            <v>6963</v>
          </cell>
          <cell r="C10">
            <v>24960</v>
          </cell>
          <cell r="D10">
            <v>38637</v>
          </cell>
          <cell r="H10">
            <v>0</v>
          </cell>
        </row>
        <row r="11">
          <cell r="B11">
            <v>8337</v>
          </cell>
          <cell r="C11">
            <v>23883</v>
          </cell>
          <cell r="D11">
            <v>36191</v>
          </cell>
        </row>
        <row r="12">
          <cell r="B12">
            <v>9831</v>
          </cell>
          <cell r="C12">
            <v>7114</v>
          </cell>
          <cell r="D12">
            <v>39492</v>
          </cell>
        </row>
        <row r="15">
          <cell r="B15">
            <v>14671</v>
          </cell>
          <cell r="C15">
            <v>11478</v>
          </cell>
          <cell r="D15">
            <v>35334</v>
          </cell>
        </row>
        <row r="16">
          <cell r="B16">
            <v>14978</v>
          </cell>
          <cell r="C16">
            <v>17276</v>
          </cell>
          <cell r="D16">
            <v>33596</v>
          </cell>
        </row>
        <row r="17">
          <cell r="B17">
            <v>13451</v>
          </cell>
          <cell r="C17">
            <v>17795</v>
          </cell>
          <cell r="D17">
            <v>33764</v>
          </cell>
        </row>
        <row r="20">
          <cell r="B20">
            <v>10362</v>
          </cell>
          <cell r="C20">
            <v>12020</v>
          </cell>
          <cell r="D20">
            <v>51913</v>
          </cell>
        </row>
        <row r="21">
          <cell r="B21">
            <v>3845</v>
          </cell>
          <cell r="C21">
            <v>3213</v>
          </cell>
          <cell r="D21">
            <v>92266</v>
          </cell>
        </row>
        <row r="22">
          <cell r="B22">
            <v>5450</v>
          </cell>
          <cell r="C22">
            <v>34204</v>
          </cell>
          <cell r="D22">
            <v>68305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zoomScalePageLayoutView="0" workbookViewId="0" topLeftCell="A1">
      <selection activeCell="M9" sqref="M9"/>
    </sheetView>
  </sheetViews>
  <sheetFormatPr defaultColWidth="8.875" defaultRowHeight="12.75"/>
  <cols>
    <col min="1" max="1" width="14.375" style="5" customWidth="1"/>
    <col min="2" max="2" width="14.75390625" style="5" customWidth="1"/>
    <col min="3" max="3" width="10.875" style="5" customWidth="1"/>
    <col min="4" max="5" width="11.375" style="5" customWidth="1"/>
    <col min="6" max="6" width="11.625" style="5" customWidth="1"/>
    <col min="7" max="7" width="15.875" style="5" customWidth="1"/>
    <col min="8" max="8" width="10.00390625" style="5" customWidth="1"/>
    <col min="9" max="9" width="10.875" style="3" hidden="1" customWidth="1"/>
    <col min="10" max="10" width="13.625" style="3" customWidth="1"/>
    <col min="11" max="11" width="9.875" style="3" customWidth="1"/>
    <col min="12" max="13" width="12.00390625" style="3" customWidth="1"/>
    <col min="14" max="14" width="14.125" style="3" customWidth="1"/>
    <col min="15" max="15" width="12.625" style="3" customWidth="1"/>
    <col min="16" max="16" width="10.375" style="3" customWidth="1"/>
    <col min="17" max="17" width="10.25390625" style="3" customWidth="1"/>
    <col min="18" max="18" width="10.75390625" style="3" customWidth="1"/>
    <col min="19" max="19" width="11.125" style="3" customWidth="1"/>
    <col min="20" max="20" width="12.375" style="5" customWidth="1"/>
    <col min="21" max="21" width="12.25390625" style="5" customWidth="1"/>
    <col min="22" max="22" width="9.875" style="5" customWidth="1"/>
    <col min="23" max="16384" width="8.875" style="5" customWidth="1"/>
  </cols>
  <sheetData>
    <row r="1" spans="1:17" ht="4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2"/>
      <c r="O1" s="4"/>
      <c r="P1" s="4"/>
      <c r="Q1" s="4"/>
    </row>
    <row r="2" spans="1:17" ht="46.5" customHeight="1" thickBot="1">
      <c r="A2" s="6" t="s">
        <v>1</v>
      </c>
      <c r="B2" s="7" t="s">
        <v>2</v>
      </c>
      <c r="C2" s="8"/>
      <c r="D2" s="8"/>
      <c r="E2" s="9"/>
      <c r="F2" s="10" t="s">
        <v>3</v>
      </c>
      <c r="G2" s="11" t="s">
        <v>4</v>
      </c>
      <c r="H2" s="11" t="s">
        <v>5</v>
      </c>
      <c r="I2" s="12" t="s">
        <v>6</v>
      </c>
      <c r="J2" s="13" t="s">
        <v>7</v>
      </c>
      <c r="O2" s="4"/>
      <c r="P2" s="4"/>
      <c r="Q2" s="4"/>
    </row>
    <row r="3" spans="1:23" s="23" customFormat="1" ht="77.25" customHeight="1" thickBot="1">
      <c r="A3" s="14"/>
      <c r="B3" s="15" t="s">
        <v>8</v>
      </c>
      <c r="C3" s="16" t="s">
        <v>9</v>
      </c>
      <c r="D3" s="15" t="s">
        <v>10</v>
      </c>
      <c r="E3" s="16" t="s">
        <v>11</v>
      </c>
      <c r="F3" s="17"/>
      <c r="G3" s="18"/>
      <c r="H3" s="18"/>
      <c r="I3" s="19" t="s">
        <v>12</v>
      </c>
      <c r="J3" s="20"/>
      <c r="K3" s="4"/>
      <c r="L3" s="4"/>
      <c r="M3" s="4"/>
      <c r="N3" s="21"/>
      <c r="O3" s="21"/>
      <c r="P3" s="21"/>
      <c r="Q3" s="21"/>
      <c r="R3" s="21"/>
      <c r="S3" s="21"/>
      <c r="T3" s="22"/>
      <c r="U3" s="22"/>
      <c r="V3" s="22"/>
      <c r="W3" s="22"/>
    </row>
    <row r="4" spans="1:13" ht="18" customHeight="1">
      <c r="A4" s="24" t="s">
        <v>13</v>
      </c>
      <c r="B4" s="25">
        <f>'[1]энергетика'!B6/1000</f>
        <v>6.938</v>
      </c>
      <c r="C4" s="25">
        <f>'[1]энергетика'!C6/1000</f>
        <v>30.805</v>
      </c>
      <c r="D4" s="25">
        <f>'[1]энергетика'!H6/1000</f>
        <v>1.816</v>
      </c>
      <c r="E4" s="25">
        <f>'[1]энергетика'!D6/1000</f>
        <v>87.157</v>
      </c>
      <c r="F4" s="25">
        <f>SUM(B4:E4)</f>
        <v>126.71600000000001</v>
      </c>
      <c r="G4" s="26">
        <f>'[1]энергетика'!I6*1000</f>
        <v>3023.37</v>
      </c>
      <c r="H4" s="26">
        <v>3005.35</v>
      </c>
      <c r="I4" s="25">
        <f>'[1]энергетика'!G6/1000</f>
        <v>0</v>
      </c>
      <c r="J4" s="27">
        <v>380858.66492</v>
      </c>
      <c r="K4" s="4"/>
      <c r="L4" s="4"/>
      <c r="M4" s="4"/>
    </row>
    <row r="5" spans="1:13" ht="18" customHeight="1">
      <c r="A5" s="28" t="s">
        <v>14</v>
      </c>
      <c r="B5" s="29">
        <f>'[1]энергетика'!B7/1000</f>
        <v>6.312</v>
      </c>
      <c r="C5" s="29">
        <f>'[1]энергетика'!C7/1000</f>
        <v>27.41</v>
      </c>
      <c r="D5" s="29">
        <f>'[1]энергетика'!H7/1000</f>
        <v>0</v>
      </c>
      <c r="E5" s="29">
        <f>'[1]энергетика'!D7/1000</f>
        <v>72.248</v>
      </c>
      <c r="F5" s="29">
        <f aca="true" t="shared" si="0" ref="F5:F15">SUM(B5:E5)</f>
        <v>105.97</v>
      </c>
      <c r="G5" s="26">
        <f>'[1]энергетика'!I7*1000</f>
        <v>0</v>
      </c>
      <c r="H5" s="26">
        <v>3248.2000000000003</v>
      </c>
      <c r="I5" s="29">
        <f>'[1]энергетика'!G7/1000</f>
        <v>0</v>
      </c>
      <c r="J5" s="30">
        <v>344211.754</v>
      </c>
      <c r="K5" s="4"/>
      <c r="L5" s="4"/>
      <c r="M5" s="4"/>
    </row>
    <row r="6" spans="1:13" ht="18" customHeight="1">
      <c r="A6" s="28" t="s">
        <v>15</v>
      </c>
      <c r="B6" s="29">
        <f>'[1]энергетика'!B8/1000</f>
        <v>6.935</v>
      </c>
      <c r="C6" s="29">
        <f>'[1]энергетика'!C8/1000</f>
        <v>17.465</v>
      </c>
      <c r="D6" s="29">
        <f>'[1]энергетика'!H8/1000</f>
        <v>0</v>
      </c>
      <c r="E6" s="29">
        <f>'[1]энергетика'!D8/1000</f>
        <v>82.614</v>
      </c>
      <c r="F6" s="29">
        <f t="shared" si="0"/>
        <v>107.01400000000001</v>
      </c>
      <c r="G6" s="26">
        <f>'[1]энергетика'!I8*1000</f>
        <v>0</v>
      </c>
      <c r="H6" s="26">
        <v>2955.48</v>
      </c>
      <c r="I6" s="29">
        <f>'[1]энергетика'!G8/1000</f>
        <v>0</v>
      </c>
      <c r="J6" s="30">
        <v>316277.72672000004</v>
      </c>
      <c r="K6" s="4"/>
      <c r="L6" s="4"/>
      <c r="M6" s="4"/>
    </row>
    <row r="7" spans="1:13" ht="18" customHeight="1">
      <c r="A7" s="28" t="s">
        <v>16</v>
      </c>
      <c r="B7" s="29">
        <f>'[1]энергетика'!B10/1000</f>
        <v>6.963</v>
      </c>
      <c r="C7" s="29">
        <f>'[1]энергетика'!C10/1000</f>
        <v>24.96</v>
      </c>
      <c r="D7" s="29">
        <f>'[1]энергетика'!H10/1000</f>
        <v>0</v>
      </c>
      <c r="E7" s="29">
        <f>'[1]энергетика'!D10/1000</f>
        <v>38.637</v>
      </c>
      <c r="F7" s="29">
        <f t="shared" si="0"/>
        <v>70.56</v>
      </c>
      <c r="G7" s="31">
        <f>'[1]энергетика'!I10*1000</f>
        <v>0</v>
      </c>
      <c r="H7" s="31">
        <v>3133.4300000000003</v>
      </c>
      <c r="I7" s="29">
        <f>'[1]энергетика'!G10/1000</f>
        <v>0</v>
      </c>
      <c r="J7" s="30">
        <v>221094.8108</v>
      </c>
      <c r="K7" s="4"/>
      <c r="L7" s="4"/>
      <c r="M7" s="4"/>
    </row>
    <row r="8" spans="1:13" ht="18" customHeight="1">
      <c r="A8" s="28" t="s">
        <v>17</v>
      </c>
      <c r="B8" s="29">
        <f>'[1]энергетика'!B11/1000</f>
        <v>8.337</v>
      </c>
      <c r="C8" s="29">
        <f>'[1]энергетика'!C11/1000</f>
        <v>23.883</v>
      </c>
      <c r="D8" s="29">
        <f>'[1]энергетика'!H11/1000</f>
        <v>0</v>
      </c>
      <c r="E8" s="29">
        <f>'[1]энергетика'!D11/1000</f>
        <v>36.191</v>
      </c>
      <c r="F8" s="29">
        <f t="shared" si="0"/>
        <v>68.411</v>
      </c>
      <c r="G8" s="31">
        <f>'[1]энергетика'!I11*1000</f>
        <v>0</v>
      </c>
      <c r="H8" s="31">
        <v>2928.71</v>
      </c>
      <c r="I8" s="29">
        <f>'[1]энергетика'!G11/1000</f>
        <v>0</v>
      </c>
      <c r="J8" s="30">
        <v>200355.97981000002</v>
      </c>
      <c r="K8" s="4"/>
      <c r="L8" s="4"/>
      <c r="M8" s="4"/>
    </row>
    <row r="9" spans="1:13" ht="18" customHeight="1">
      <c r="A9" s="28" t="s">
        <v>18</v>
      </c>
      <c r="B9" s="29">
        <f>'[1]энергетика'!B12/1000</f>
        <v>9.831</v>
      </c>
      <c r="C9" s="29">
        <f>'[1]энергетика'!C12/1000</f>
        <v>7.114</v>
      </c>
      <c r="D9" s="29">
        <f>'[1]энергетика'!H12/1000</f>
        <v>0</v>
      </c>
      <c r="E9" s="29">
        <f>'[1]энергетика'!D12/1000</f>
        <v>39.492</v>
      </c>
      <c r="F9" s="29">
        <f t="shared" si="0"/>
        <v>56.437</v>
      </c>
      <c r="G9" s="31">
        <f>'[1]энергетика'!I12*1000</f>
        <v>0</v>
      </c>
      <c r="H9" s="31">
        <v>3183.6600000000003</v>
      </c>
      <c r="I9" s="29">
        <f>'[1]энергетика'!G12/1000</f>
        <v>0</v>
      </c>
      <c r="J9" s="30">
        <v>179676.21942</v>
      </c>
      <c r="K9" s="4"/>
      <c r="L9" s="4"/>
      <c r="M9" s="4"/>
    </row>
    <row r="10" spans="1:13" ht="18" customHeight="1">
      <c r="A10" s="28" t="s">
        <v>19</v>
      </c>
      <c r="B10" s="29">
        <f>'[1]энергетика'!B15/1000</f>
        <v>14.671</v>
      </c>
      <c r="C10" s="29">
        <f>'[1]энергетика'!C15/1000</f>
        <v>11.478</v>
      </c>
      <c r="D10" s="29">
        <f>'[1]энергетика'!H15/1000</f>
        <v>0</v>
      </c>
      <c r="E10" s="29">
        <f>'[1]энергетика'!D15/1000</f>
        <v>35.334</v>
      </c>
      <c r="F10" s="29">
        <f t="shared" si="0"/>
        <v>61.483000000000004</v>
      </c>
      <c r="G10" s="31">
        <f>'[1]энергетика'!I15*1000</f>
        <v>0</v>
      </c>
      <c r="H10" s="31">
        <v>3227.37</v>
      </c>
      <c r="I10" s="29">
        <f>'[1]энергетика'!G15/1000</f>
        <v>0</v>
      </c>
      <c r="J10" s="30">
        <v>198428.38971000002</v>
      </c>
      <c r="K10" s="4"/>
      <c r="L10" s="4"/>
      <c r="M10" s="4"/>
    </row>
    <row r="11" spans="1:13" ht="18" customHeight="1">
      <c r="A11" s="28" t="s">
        <v>20</v>
      </c>
      <c r="B11" s="29">
        <f>'[1]энергетика'!B16/1000</f>
        <v>14.978</v>
      </c>
      <c r="C11" s="29">
        <f>'[1]энергетика'!C16/1000</f>
        <v>17.276</v>
      </c>
      <c r="D11" s="29">
        <f>'[1]энергетика'!H16/1000</f>
        <v>0</v>
      </c>
      <c r="E11" s="29">
        <f>'[1]энергетика'!D16/1000</f>
        <v>33.596</v>
      </c>
      <c r="F11" s="29">
        <f t="shared" si="0"/>
        <v>65.85</v>
      </c>
      <c r="G11" s="31">
        <f>'[1]энергетика'!I16*1000</f>
        <v>0</v>
      </c>
      <c r="H11" s="31">
        <v>3301.5699999999997</v>
      </c>
      <c r="I11" s="29">
        <f>'[1]энергетика'!G16/1000</f>
        <v>0</v>
      </c>
      <c r="J11" s="30">
        <v>217408.39449999997</v>
      </c>
      <c r="K11" s="4"/>
      <c r="L11" s="4"/>
      <c r="M11" s="4"/>
    </row>
    <row r="12" spans="1:13" ht="18" customHeight="1">
      <c r="A12" s="28" t="s">
        <v>21</v>
      </c>
      <c r="B12" s="29">
        <f>'[1]энергетика'!B17/1000</f>
        <v>13.451</v>
      </c>
      <c r="C12" s="29">
        <f>'[1]энергетика'!C17/1000</f>
        <v>17.795</v>
      </c>
      <c r="D12" s="29">
        <f>'[1]энергетика'!H17/1000</f>
        <v>0</v>
      </c>
      <c r="E12" s="29">
        <f>'[1]энергетика'!D17/1000</f>
        <v>33.764</v>
      </c>
      <c r="F12" s="29">
        <f t="shared" si="0"/>
        <v>65.01</v>
      </c>
      <c r="G12" s="31">
        <f>'[1]энергетика'!I17*1000</f>
        <v>0</v>
      </c>
      <c r="H12" s="31">
        <v>3329</v>
      </c>
      <c r="I12" s="29">
        <f>'[1]энергетика'!G17/1000</f>
        <v>0</v>
      </c>
      <c r="J12" s="30">
        <v>216418.30000000002</v>
      </c>
      <c r="K12" s="4"/>
      <c r="L12" s="4"/>
      <c r="M12" s="4"/>
    </row>
    <row r="13" spans="1:34" s="3" customFormat="1" ht="18" customHeight="1">
      <c r="A13" s="28" t="s">
        <v>22</v>
      </c>
      <c r="B13" s="29">
        <f>'[1]энергетика'!B20/1000</f>
        <v>10.362</v>
      </c>
      <c r="C13" s="29">
        <f>'[1]энергетика'!C20/1000</f>
        <v>12.02</v>
      </c>
      <c r="D13" s="29">
        <f>'[1]энергетика'!H20/1000</f>
        <v>0</v>
      </c>
      <c r="E13" s="29">
        <f>'[1]энергетика'!D20/1000</f>
        <v>51.913</v>
      </c>
      <c r="F13" s="29">
        <f t="shared" si="0"/>
        <v>74.29499999999999</v>
      </c>
      <c r="G13" s="31">
        <f>'[1]энергетика'!I20*1000</f>
        <v>0</v>
      </c>
      <c r="H13" s="31">
        <v>3127.5400000000004</v>
      </c>
      <c r="I13" s="29">
        <f>'[1]энергетика'!G20/1000</f>
        <v>0</v>
      </c>
      <c r="J13" s="30">
        <v>232360.5843</v>
      </c>
      <c r="K13" s="4"/>
      <c r="L13" s="4"/>
      <c r="M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s="3" customFormat="1" ht="18" customHeight="1">
      <c r="A14" s="28" t="s">
        <v>23</v>
      </c>
      <c r="B14" s="29">
        <f>'[1]энергетика'!B21/1000</f>
        <v>3.845</v>
      </c>
      <c r="C14" s="29">
        <f>'[1]энергетика'!C21/1000</f>
        <v>3.213</v>
      </c>
      <c r="D14" s="29">
        <f>'[1]энергетика'!H21/1000</f>
        <v>0</v>
      </c>
      <c r="E14" s="29">
        <f>'[1]энергетика'!D21/1000</f>
        <v>92.266</v>
      </c>
      <c r="F14" s="29">
        <f t="shared" si="0"/>
        <v>99.32400000000001</v>
      </c>
      <c r="G14" s="31">
        <f>'[1]энергетика'!I21*1000</f>
        <v>0</v>
      </c>
      <c r="H14" s="31">
        <v>3046.41</v>
      </c>
      <c r="I14" s="29">
        <f>'[1]энергетика'!G21/1000</f>
        <v>0</v>
      </c>
      <c r="J14" s="30">
        <v>302581.63684000005</v>
      </c>
      <c r="K14" s="4"/>
      <c r="L14" s="4"/>
      <c r="M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s="3" customFormat="1" ht="18" customHeight="1">
      <c r="A15" s="28" t="s">
        <v>24</v>
      </c>
      <c r="B15" s="29">
        <f>'[1]энергетика'!B22/1000</f>
        <v>5.45</v>
      </c>
      <c r="C15" s="29">
        <f>'[1]энергетика'!C22/1000</f>
        <v>34.204</v>
      </c>
      <c r="D15" s="29">
        <f>'[1]энергетика'!H22/1000</f>
        <v>0</v>
      </c>
      <c r="E15" s="29">
        <f>'[1]энергетика'!D22/1000</f>
        <v>68.305</v>
      </c>
      <c r="F15" s="29">
        <f t="shared" si="0"/>
        <v>107.959</v>
      </c>
      <c r="G15" s="31">
        <f>'[1]энергетика'!I22*1000</f>
        <v>0</v>
      </c>
      <c r="H15" s="31">
        <v>3104.38</v>
      </c>
      <c r="I15" s="29">
        <f>'[1]энергетика'!G22/1000</f>
        <v>0</v>
      </c>
      <c r="J15" s="30">
        <v>335145.76042</v>
      </c>
      <c r="K15" s="4"/>
      <c r="L15" s="4"/>
      <c r="M15" s="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3" customFormat="1" ht="18" customHeight="1" thickBot="1">
      <c r="A16" s="32"/>
      <c r="B16" s="33"/>
      <c r="C16" s="34"/>
      <c r="D16" s="34"/>
      <c r="E16" s="34"/>
      <c r="F16" s="34"/>
      <c r="G16" s="35"/>
      <c r="H16" s="36"/>
      <c r="I16" s="37"/>
      <c r="J16" s="38"/>
      <c r="K16" s="4"/>
      <c r="L16" s="4"/>
      <c r="M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s="3" customFormat="1" ht="18" customHeight="1" thickBot="1">
      <c r="A17" s="39" t="s">
        <v>25</v>
      </c>
      <c r="B17" s="40">
        <f>SUM(B4:B15)</f>
        <v>108.073</v>
      </c>
      <c r="C17" s="40">
        <f>SUM(C4:C15)</f>
        <v>227.62300000000005</v>
      </c>
      <c r="D17" s="40">
        <f>SUM(D4:D15)</f>
        <v>1.816</v>
      </c>
      <c r="E17" s="40">
        <f>SUM(E4:E15)</f>
        <v>671.517</v>
      </c>
      <c r="F17" s="41">
        <f>SUM(F4:F15)</f>
        <v>1009.0290000000002</v>
      </c>
      <c r="G17" s="42"/>
      <c r="H17" s="43"/>
      <c r="I17" s="40">
        <f>SUM(I4:I15)</f>
        <v>0</v>
      </c>
      <c r="J17" s="44">
        <f>SUM(J4:J15)</f>
        <v>3144818.2214399995</v>
      </c>
      <c r="K17" s="4"/>
      <c r="L17" s="45"/>
      <c r="M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9" spans="7:8" ht="12.75">
      <c r="G19" s="46"/>
      <c r="H19" s="47"/>
    </row>
    <row r="20" spans="1:34" s="3" customFormat="1" ht="12.75">
      <c r="A20" s="5"/>
      <c r="B20" s="5"/>
      <c r="C20" s="5"/>
      <c r="D20" s="5"/>
      <c r="E20" s="5"/>
      <c r="F20" s="5"/>
      <c r="G20" s="5"/>
      <c r="H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3" customFormat="1" ht="12.75">
      <c r="A21" s="5"/>
      <c r="B21" s="5"/>
      <c r="C21" s="5"/>
      <c r="D21" s="5"/>
      <c r="E21" s="5"/>
      <c r="F21" s="47"/>
      <c r="G21" s="5"/>
      <c r="H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s="3" customFormat="1" ht="12.75">
      <c r="A22" s="5"/>
      <c r="B22" s="5"/>
      <c r="C22" s="5"/>
      <c r="D22" s="5"/>
      <c r="E22" s="5"/>
      <c r="F22" s="47"/>
      <c r="G22" s="5"/>
      <c r="H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</sheetData>
  <sheetProtection/>
  <mergeCells count="7">
    <mergeCell ref="J2:J3"/>
    <mergeCell ref="A1:H1"/>
    <mergeCell ref="A2:A3"/>
    <mergeCell ref="B2:E2"/>
    <mergeCell ref="F2:F3"/>
    <mergeCell ref="G2:G3"/>
    <mergeCell ref="H2:H3"/>
  </mergeCells>
  <printOptions/>
  <pageMargins left="0.19" right="0.18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Люда</cp:lastModifiedBy>
  <dcterms:created xsi:type="dcterms:W3CDTF">2023-02-15T05:36:27Z</dcterms:created>
  <dcterms:modified xsi:type="dcterms:W3CDTF">2023-02-15T05:37:54Z</dcterms:modified>
  <cp:category/>
  <cp:version/>
  <cp:contentType/>
  <cp:contentStatus/>
</cp:coreProperties>
</file>